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sigs" ContentType="application/vnd.openxmlformats-package.digital-signature-origin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N:\Contabilidad\Estados Financieros Publicados\CNV\TRIMESTRAL\2023\"/>
    </mc:Choice>
  </mc:AlternateContent>
  <xr:revisionPtr revIDLastSave="0" documentId="13_ncr:1_{10D77DC1-CEBD-463B-9A4A-8BA04C4A833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310323" sheetId="1" r:id="rId1"/>
    <sheet name="BAL310322" sheetId="5" state="hidden" r:id="rId2"/>
    <sheet name="BAL310323" sheetId="7" state="hidden" r:id="rId3"/>
    <sheet name="CONTROL" sheetId="6" state="hidden" r:id="rId4"/>
  </sheets>
  <externalReferences>
    <externalReference r:id="rId5"/>
    <externalReference r:id="rId6"/>
  </externalReferences>
  <definedNames>
    <definedName name="_xlnm._FilterDatabase" localSheetId="1" hidden="1">'BAL310322'!$A$1:$K$1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43" i="1" l="1"/>
  <c r="G43" i="1"/>
  <c r="H68" i="1"/>
  <c r="D93" i="1"/>
  <c r="D92" i="1"/>
  <c r="D91" i="1"/>
  <c r="D90" i="1"/>
  <c r="D87" i="1"/>
  <c r="D95" i="1" l="1"/>
  <c r="O42" i="1"/>
  <c r="O41" i="1"/>
  <c r="O40" i="1"/>
  <c r="O39" i="1"/>
  <c r="O38" i="1"/>
  <c r="O37" i="1"/>
  <c r="O36" i="1"/>
  <c r="O35" i="1"/>
  <c r="G42" i="1"/>
  <c r="G41" i="1"/>
  <c r="G40" i="1"/>
  <c r="G39" i="1"/>
  <c r="G38" i="1"/>
  <c r="G37" i="1"/>
  <c r="G36" i="1"/>
  <c r="G35" i="1"/>
  <c r="L27" i="1"/>
  <c r="L26" i="1"/>
  <c r="O19" i="1"/>
  <c r="O18" i="1"/>
  <c r="O17" i="1"/>
  <c r="O16" i="1"/>
  <c r="O15" i="1"/>
  <c r="O12" i="1"/>
  <c r="O11" i="1"/>
  <c r="O10" i="1"/>
  <c r="O9" i="1"/>
  <c r="G17" i="1"/>
  <c r="G16" i="1"/>
  <c r="G15" i="1"/>
  <c r="G14" i="1"/>
  <c r="G13" i="1"/>
  <c r="G12" i="1"/>
  <c r="G11" i="1"/>
  <c r="G10" i="1"/>
  <c r="G9" i="1"/>
  <c r="D4" i="6"/>
  <c r="D5" i="6"/>
  <c r="D6" i="6"/>
  <c r="D7" i="6"/>
  <c r="D8" i="6"/>
  <c r="D9" i="6"/>
  <c r="D10" i="6"/>
  <c r="D11" i="6"/>
  <c r="D16" i="6"/>
  <c r="D17" i="6"/>
  <c r="D18" i="6"/>
  <c r="D19" i="6"/>
  <c r="D22" i="6"/>
  <c r="D23" i="6"/>
  <c r="D24" i="6"/>
  <c r="D25" i="6"/>
  <c r="D26" i="6"/>
  <c r="D30" i="6"/>
  <c r="D31" i="6"/>
  <c r="D34" i="6"/>
  <c r="D35" i="6"/>
  <c r="D36" i="6"/>
  <c r="D37" i="6"/>
  <c r="D38" i="6"/>
  <c r="D39" i="6"/>
  <c r="D40" i="6"/>
  <c r="F40" i="6" s="1"/>
  <c r="D41" i="6"/>
  <c r="F41" i="6" s="1"/>
  <c r="D42" i="6"/>
  <c r="F42" i="6" s="1"/>
  <c r="D47" i="6"/>
  <c r="D48" i="6"/>
  <c r="D49" i="6"/>
  <c r="D50" i="6"/>
  <c r="D51" i="6"/>
  <c r="D52" i="6"/>
  <c r="F52" i="6" s="1"/>
  <c r="D53" i="6"/>
  <c r="F53" i="6" s="1"/>
  <c r="D54" i="6"/>
  <c r="F54" i="6" s="1"/>
  <c r="D55" i="6"/>
  <c r="F55" i="6" s="1"/>
  <c r="D3" i="6"/>
  <c r="F34" i="6" l="1"/>
  <c r="F47" i="6"/>
  <c r="F39" i="6"/>
  <c r="F51" i="6"/>
  <c r="F38" i="6"/>
  <c r="F50" i="6"/>
  <c r="F37" i="6"/>
  <c r="F48" i="6"/>
  <c r="F35" i="6"/>
  <c r="G46" i="1"/>
  <c r="F49" i="6"/>
  <c r="F36" i="6"/>
  <c r="D27" i="6"/>
  <c r="D43" i="6"/>
  <c r="D56" i="6"/>
  <c r="D12" i="6"/>
  <c r="D20" i="6"/>
  <c r="G20" i="6" s="1"/>
  <c r="I498" i="5" l="1"/>
  <c r="I376" i="5"/>
  <c r="I240" i="5"/>
  <c r="I1" i="5"/>
  <c r="G93" i="1" l="1"/>
  <c r="F95" i="1" l="1"/>
  <c r="E95" i="1"/>
  <c r="O46" i="1" l="1"/>
  <c r="O47" i="1" l="1"/>
  <c r="E130" i="1"/>
  <c r="G92" i="1" l="1"/>
  <c r="G90" i="1"/>
  <c r="G87" i="1"/>
  <c r="G91" i="1" l="1"/>
  <c r="G95" i="1" s="1"/>
  <c r="O13" i="1"/>
  <c r="G22" i="1" l="1"/>
  <c r="D97" i="1" l="1"/>
  <c r="O20" i="1"/>
  <c r="O22" i="1" s="1"/>
</calcChain>
</file>

<file path=xl/sharedStrings.xml><?xml version="1.0" encoding="utf-8"?>
<sst xmlns="http://schemas.openxmlformats.org/spreadsheetml/2006/main" count="3107" uniqueCount="1388">
  <si>
    <t xml:space="preserve"> </t>
  </si>
  <si>
    <t>ACTIVO</t>
  </si>
  <si>
    <t>Guaraníes</t>
  </si>
  <si>
    <t>PASIVO</t>
  </si>
  <si>
    <t>Disponible</t>
  </si>
  <si>
    <t>Obligaciones por Intermediación Financiera-Sector Financiero</t>
  </si>
  <si>
    <t>Valores Públicos</t>
  </si>
  <si>
    <t>Obligaciones por Intermediación Financiera-Sector no Financiero</t>
  </si>
  <si>
    <t>Créditos Vigentes por Intermediacion Financiera-Sector Financiero</t>
  </si>
  <si>
    <t>Obligaciones Diversas</t>
  </si>
  <si>
    <t>Créditos Vigentes por Intermediacion Financiera-Sector no Financiero</t>
  </si>
  <si>
    <t>Provisiones y Previsiones</t>
  </si>
  <si>
    <t>Créditos Diversos</t>
  </si>
  <si>
    <t>Total Pasivo</t>
  </si>
  <si>
    <t>Créditos Vencidos por Intermediación Financiera</t>
  </si>
  <si>
    <t>PATRIMONIO</t>
  </si>
  <si>
    <t>Inversiones</t>
  </si>
  <si>
    <t>Capital Social</t>
  </si>
  <si>
    <t>Bienes de Uso</t>
  </si>
  <si>
    <t>Reserva de Revalúo</t>
  </si>
  <si>
    <t>Cargos Diferidos</t>
  </si>
  <si>
    <t>Reservas</t>
  </si>
  <si>
    <t>Utilidad del Ejercicio</t>
  </si>
  <si>
    <t>Resultados Acumulados</t>
  </si>
  <si>
    <t>Total de Patrimonio</t>
  </si>
  <si>
    <t>Total Activo</t>
  </si>
  <si>
    <t>Total Pasivo y Patrimonio</t>
  </si>
  <si>
    <t xml:space="preserve">             CUENTAS DE CONTINGENCIA</t>
  </si>
  <si>
    <t xml:space="preserve">             CUENTAS DE ORDEN</t>
  </si>
  <si>
    <t>PÉRDIDAS</t>
  </si>
  <si>
    <t>GANANCIAS</t>
  </si>
  <si>
    <t>Pérdidas por Obligaciones por Intermediación Financ.Sector Financiero</t>
  </si>
  <si>
    <t>Ganancias por Créditos Vigentes por Int.Fin-Sector Financiero</t>
  </si>
  <si>
    <t>Pérdidas por Obligaciones por Intermediación Financ.Sector no Financiero</t>
  </si>
  <si>
    <t>Ganancias por Créditos Vigentes por Int.Fin-Sector no Financiero</t>
  </si>
  <si>
    <t>Pérdidas por Valuación</t>
  </si>
  <si>
    <t>Ganancias por Créditos Vencidos por Intermediación Financiera</t>
  </si>
  <si>
    <t>Pérdidas por Incobrabilidad</t>
  </si>
  <si>
    <t>Ganancias por Valuación</t>
  </si>
  <si>
    <t>Pérdidas por Servicios</t>
  </si>
  <si>
    <t>Rentas y Diferencia de Cotización Valores Públicos</t>
  </si>
  <si>
    <t>Otras Pérdidas Operativas</t>
  </si>
  <si>
    <t>Desafectación de Previsiones</t>
  </si>
  <si>
    <t xml:space="preserve">Pérdidas Extraordinarias </t>
  </si>
  <si>
    <t>Ganancias por Servicios</t>
  </si>
  <si>
    <t>Otras Ganancias Operativas</t>
  </si>
  <si>
    <t>Ganancias Extraordinarias</t>
  </si>
  <si>
    <t>Total Pérdidas</t>
  </si>
  <si>
    <t>Total Ganancias</t>
  </si>
  <si>
    <t>CARTERA TOTAL CLASIFICADA</t>
  </si>
  <si>
    <t>a) Resolucion Nro 1 Acta 60 de fecha 28 de setiembre de 2007, aplicables a Bancos, Financieras, Sociedad de Ahorro y Préstamo para Viviendas y Fondo Ganadero</t>
  </si>
  <si>
    <t>Información correspondiente a la Planilla Resúmen de la Clasificación de la Cartera Crediticia</t>
  </si>
  <si>
    <t xml:space="preserve"> Datos en Gs.</t>
  </si>
  <si>
    <t>CATEGORÍAS DE CLASIFICACIÓN</t>
  </si>
  <si>
    <t>TOTAL</t>
  </si>
  <si>
    <t>CARTERA DE</t>
  </si>
  <si>
    <t>1a</t>
  </si>
  <si>
    <t>1b</t>
  </si>
  <si>
    <t>PRÉSTAMOS</t>
  </si>
  <si>
    <t>Total Riesgos ( * )</t>
  </si>
  <si>
    <t>Garantías computables p/ previsiones: Cob. s/ riesgos (**)</t>
  </si>
  <si>
    <t>Riesgos netos afecto a previsiones</t>
  </si>
  <si>
    <t>Previsiones mínimas requeridas</t>
  </si>
  <si>
    <t>Previsiones específicas adicionales</t>
  </si>
  <si>
    <t xml:space="preserve">Previsiones genéricas adicionales </t>
  </si>
  <si>
    <t>Previsiones cualitativas</t>
  </si>
  <si>
    <t>Previsiones genéricas</t>
  </si>
  <si>
    <t>Total de Previsiones necesarias</t>
  </si>
  <si>
    <t>Previsiones existentes en EECC</t>
  </si>
  <si>
    <t>Superavit de Previsiones</t>
  </si>
  <si>
    <t>(*) Incluyen las deudas efectivas ( capital e intereses devengados a la fecha de la clasificación) y los creditos contingentes. Asimismo, incluye el saldo de los Deudores por Venta de Bienes a Plazo.</t>
  </si>
  <si>
    <t>(**) El valor computable de las Garantías, no podrá ser superior al saldo de la deuda garantizada</t>
  </si>
  <si>
    <t>Notas 1. Cartera Total Clasificada 2. Patrimonio 3. Resultado de Ejercicio</t>
  </si>
  <si>
    <t>P A T R I M O N I O</t>
  </si>
  <si>
    <t>C O N C E P T O</t>
  </si>
  <si>
    <t>Saldo al cierre del ejercio anterior</t>
  </si>
  <si>
    <t>M O V I M I E N T O S</t>
  </si>
  <si>
    <t>Saldo al cierre del periodo publicado</t>
  </si>
  <si>
    <t>Aumento</t>
  </si>
  <si>
    <t>Disminución</t>
  </si>
  <si>
    <t>Capital Integrado</t>
  </si>
  <si>
    <t>Capital Secundario</t>
  </si>
  <si>
    <t>Aportes no Capitalizados</t>
  </si>
  <si>
    <t>Ajustes al Patrimonio</t>
  </si>
  <si>
    <t>Resultados del Ejercicio</t>
  </si>
  <si>
    <t>RESULTADO DEL EJERCICIO</t>
  </si>
  <si>
    <t>RECONOCIMIENTO DE LAS GANANCIAS Y PÉRDIDAS: Para el reconocimiento de las ganancias y pérdidas, se ha aplicado el principio contable de lo devengado, salvo en lo que se refiere</t>
  </si>
  <si>
    <t>a los productos financieros devengados y no percibidos, correspondiente a los deudores clasificados en las categorías de riesgo superiores a las de "Riesgo Normal". Estos productos, de acuerdo</t>
  </si>
  <si>
    <t>a la Resolución del Directorio del Banco Central del Paraguay Nº 1 Acta 60 del 28 de setiembre de 2007, solamente pueden reconocerse como ganancia en el momento de su percepción.</t>
  </si>
  <si>
    <t>Anualizado Proyección (*)</t>
  </si>
  <si>
    <t>RETORNO SOBRE PATRIMONIO</t>
  </si>
  <si>
    <t>( * ) Proyección de acuerdo al resultado acumulado</t>
  </si>
  <si>
    <t>PARAGUAY</t>
  </si>
  <si>
    <t>Clasificadora de Riesgo</t>
  </si>
  <si>
    <t>ANEXO</t>
  </si>
  <si>
    <t>Calificación Banco Itaú Paraguay S.A.</t>
  </si>
  <si>
    <t>Conforme a la Resolución Nro 2 de fecha 17 de agosto de 2010 del Banco Central del Paraguay , se informa lo siguiente :</t>
  </si>
  <si>
    <t xml:space="preserve">. Fecha de calificación : </t>
  </si>
  <si>
    <t xml:space="preserve">. Fecha de publicación : </t>
  </si>
  <si>
    <t>Entidad</t>
  </si>
  <si>
    <t>Calificación Local</t>
  </si>
  <si>
    <t>Banco Itaú Paraguay S.A.</t>
  </si>
  <si>
    <t>Solvencia</t>
  </si>
  <si>
    <t>AAApy</t>
  </si>
  <si>
    <t>Tendencia</t>
  </si>
  <si>
    <t xml:space="preserve">NOTA : La calificación de riesgo no constituye una sugerencia o recomendación para comprar, vender , </t>
  </si>
  <si>
    <t>mantener un determinado valor o realizar una inversión, ni aval o garantía de una inversión y su emisor.</t>
  </si>
  <si>
    <t>Mayor información sobre esta calificación en :</t>
  </si>
  <si>
    <t>www.itau.com.py</t>
  </si>
  <si>
    <t>Estable</t>
  </si>
  <si>
    <t>Presidente</t>
  </si>
  <si>
    <t>Utilidades Acumuladas</t>
  </si>
  <si>
    <t>1 0 0 0 0 000 0 00</t>
  </si>
  <si>
    <t>1 1 0 0 0 000 0 00</t>
  </si>
  <si>
    <t>DISPONIBLE</t>
  </si>
  <si>
    <t>1 1 0 1 0 000 0 00</t>
  </si>
  <si>
    <t>CAJA</t>
  </si>
  <si>
    <t>1 1 0 1 0 101 0 00</t>
  </si>
  <si>
    <t>MONEDAS Y BILLETES</t>
  </si>
  <si>
    <t>1 1 0 1 0 101 0 02</t>
  </si>
  <si>
    <t>En la empresa</t>
  </si>
  <si>
    <t>1 1 0 1 0 103 0 01</t>
  </si>
  <si>
    <t>DINERO EN TRANSITO</t>
  </si>
  <si>
    <t>1 1 0 2 0 000 0 00</t>
  </si>
  <si>
    <t>INSTITUCIONES FINANCIERAS</t>
  </si>
  <si>
    <t>1 1 0 2 0 105 0 00</t>
  </si>
  <si>
    <t>DEPOSITOS EN EL BANCO CENTRAL DEL PARAGUAY</t>
  </si>
  <si>
    <t>1 1 0 2 0 105 0 02</t>
  </si>
  <si>
    <t>Encaje Legal-Gs</t>
  </si>
  <si>
    <t>1 1 0 2 0 105 0 04</t>
  </si>
  <si>
    <t>Encaje Especial Reg.1/131 y 189/93</t>
  </si>
  <si>
    <t>1 1 0 2 0 105 0 06</t>
  </si>
  <si>
    <t>Encaje Legal M/E-U$S</t>
  </si>
  <si>
    <t>1 1 0 2 0 105 0 10</t>
  </si>
  <si>
    <t>Cuenta Corriente Gs</t>
  </si>
  <si>
    <t>1 1 0 2 0 105 0 18</t>
  </si>
  <si>
    <t>Cuenta Cte M/E U$S</t>
  </si>
  <si>
    <t>1 1 0 2 0 105 0 34</t>
  </si>
  <si>
    <t>DEPOSITOS POR OPERACIONES MONETARIAS</t>
  </si>
  <si>
    <t>1 1 0 2 0 109 0 00</t>
  </si>
  <si>
    <t>OTRAS INSTITUCIONES FINANCIERAS VISTA</t>
  </si>
  <si>
    <t>1 1 0 2 0 109 0 03</t>
  </si>
  <si>
    <t>Bancos en el Exterior</t>
  </si>
  <si>
    <t>1 1 0 2 0 111 0 00</t>
  </si>
  <si>
    <t>CHEQUES PARA COMPENSAR</t>
  </si>
  <si>
    <t>1 1 0 2 0 111 0 04</t>
  </si>
  <si>
    <t>Bancos Privados del País</t>
  </si>
  <si>
    <t>1 1 0 2 0 113 0 00</t>
  </si>
  <si>
    <t>OTROS DOCUMENTOS PARA COMPENSAR</t>
  </si>
  <si>
    <t>1 1 0 2 0 113 0 06</t>
  </si>
  <si>
    <t>Otras Empresas de Intermediación Financiera</t>
  </si>
  <si>
    <t>1 1 0 2 0 113 0 28</t>
  </si>
  <si>
    <t>Operaciones Pendientes de Compensación-ATM</t>
  </si>
  <si>
    <t>1 1 0 8 0 000 0 00</t>
  </si>
  <si>
    <t>DEUDORES POR PRODUCTOS FINANCIEROS DEVENGADOS</t>
  </si>
  <si>
    <t>1 1 0 8 0 119 0 00</t>
  </si>
  <si>
    <t>1 1 0 8 0 119 0 82</t>
  </si>
  <si>
    <t>Residentes</t>
  </si>
  <si>
    <t>1 1 0 9 0 000 0 00</t>
  </si>
  <si>
    <t>PREVISIONES</t>
  </si>
  <si>
    <t>1 1 0 9 0 121 0 00</t>
  </si>
  <si>
    <t>(PREVISIONES POR PARTIDAS PENDIENTES DE CONCILIACION)</t>
  </si>
  <si>
    <t>1 1 0 9 0 121 0 92</t>
  </si>
  <si>
    <t>1 2 0 0 0 000 0 00</t>
  </si>
  <si>
    <t>VALORES PUBLICOS Y PRIVADOS</t>
  </si>
  <si>
    <t>1 2 0 1 0 000 0 00</t>
  </si>
  <si>
    <t>VALORES PUBLICOS</t>
  </si>
  <si>
    <t>1 2 0 1 0 123 0 00</t>
  </si>
  <si>
    <t>VALORES PUBLICOS NACIONALES</t>
  </si>
  <si>
    <t>1 2 0 1 0 123 0 02</t>
  </si>
  <si>
    <t>Valores Públicos Emitidos por el Gobierno Central</t>
  </si>
  <si>
    <t>1 2 0 1 0 123 0 08</t>
  </si>
  <si>
    <t>Ctas.Repres.de Letras de Reg. Monetaria en M/N</t>
  </si>
  <si>
    <t>1 2 0 1 0 123 0 12</t>
  </si>
  <si>
    <t>Valores Emitidos por El Gobierno Central Deuda Interna</t>
  </si>
  <si>
    <t>1 2 0 1 0 123 0 14</t>
  </si>
  <si>
    <t>Valores afectados en Garantía</t>
  </si>
  <si>
    <t>1 2 0 8 0 000 0 00</t>
  </si>
  <si>
    <t>RENTAS DE VALORES MOBILIARIOS DEVENGADOS</t>
  </si>
  <si>
    <t>1 2 0 8 0 127 0 00</t>
  </si>
  <si>
    <t>RENTAS DE VALORES MOBILIARIOS PUBLICOS</t>
  </si>
  <si>
    <t>1 2 0 8 0 127 0 82</t>
  </si>
  <si>
    <t>Rentas Documentadas-Nacionales</t>
  </si>
  <si>
    <t>1 2 0 8 0 127 0 92</t>
  </si>
  <si>
    <t>(Rent. doc.a  deveng.-Nacionales)</t>
  </si>
  <si>
    <t>1 3 0 0 0 000 0 00</t>
  </si>
  <si>
    <t>CREDITOS VIGENTES POR INTERMEDIACION FINANC. SECTOR FINANC</t>
  </si>
  <si>
    <t>1 3 0 1 0 000 0 00</t>
  </si>
  <si>
    <t>COLOCACIONES</t>
  </si>
  <si>
    <t>1 3 0 1 0 131 0 00</t>
  </si>
  <si>
    <t>OTRAS INSTITUCIONES FINANCIERAS A PLAZO FIJO NO REAJUSTA</t>
  </si>
  <si>
    <t>1 3 0 1 0 131 0 04</t>
  </si>
  <si>
    <t>1 3 0 1 0 131 0 06</t>
  </si>
  <si>
    <t>Empresas Financieras del País</t>
  </si>
  <si>
    <t>1 3 0 1 0 131 0 07</t>
  </si>
  <si>
    <t>1 3 0 1 0 131 0 12</t>
  </si>
  <si>
    <t>Cooperativas de Ahorro y Credito</t>
  </si>
  <si>
    <t>1 3 0 1 0 131 0 24</t>
  </si>
  <si>
    <t>Cooperativas de Produccion</t>
  </si>
  <si>
    <t>1 3 0 1 0 131 0 26</t>
  </si>
  <si>
    <t>Cooperativas Multiactivas</t>
  </si>
  <si>
    <t>Cooperativas de Ahorro y Crédito</t>
  </si>
  <si>
    <t>1 3 0 2 0 000 0 00</t>
  </si>
  <si>
    <t>OPERACIONES A LIQUIDAR</t>
  </si>
  <si>
    <t>1 3 0 2 0 149 0 00</t>
  </si>
  <si>
    <t>COMPRA FUTURA DE VALORES PUBLICOS NACIONALES</t>
  </si>
  <si>
    <t>1 3 0 2 0 149 0 02</t>
  </si>
  <si>
    <t>Bancos Oficiales en el País</t>
  </si>
  <si>
    <t>1 3 0 2 0 435 0 00</t>
  </si>
  <si>
    <t>VENTA FUTURA DE MONEDA EXTRANJERA - POSICIÓN ACTIVA</t>
  </si>
  <si>
    <t>1 3 0 2 0 435 0 04</t>
  </si>
  <si>
    <t>1 3 0 8 0 000 0 00</t>
  </si>
  <si>
    <t>1 3 0 8 0 161 0 00</t>
  </si>
  <si>
    <t>DEUDORES POR PRODUCTOS FINANCIEROS DEVENGADOS - COLOCACI</t>
  </si>
  <si>
    <t>1 3 0 8 0 161 0 82</t>
  </si>
  <si>
    <t>Productos financieros documentados-Residentes</t>
  </si>
  <si>
    <t>1 3 0 8 0 161 0 83</t>
  </si>
  <si>
    <t>Productos financieros documentados - No Residentes</t>
  </si>
  <si>
    <t>1 3 0 8 0 161 0 94</t>
  </si>
  <si>
    <t>(Productos Financ. docum. a deveng.- Residentes)</t>
  </si>
  <si>
    <t>1 3 0 8 0 161 0 95</t>
  </si>
  <si>
    <t>(Productos Financ. docum.a devengar- No Residentes)</t>
  </si>
  <si>
    <t>1 4 0 0 0 000 0 00</t>
  </si>
  <si>
    <t>CREDITOS VIGENTES POR INTER.FINANCIERA SEC.NO FINANCIERO</t>
  </si>
  <si>
    <t>1 4 0 1 0 000 0 00</t>
  </si>
  <si>
    <t>PRESTAMOS</t>
  </si>
  <si>
    <t>1 4 0 1 0 169 0 00</t>
  </si>
  <si>
    <t>PRESTAMOS A PLAZO FIJO NO REAJUSTABLE</t>
  </si>
  <si>
    <t>1 4 0 1 0 169 0 02</t>
  </si>
  <si>
    <t>1 4 0 1 0 169 0 04</t>
  </si>
  <si>
    <t>Créditos Renovados</t>
  </si>
  <si>
    <t>1 4 0 1 0 169 0 06</t>
  </si>
  <si>
    <t>Créditos Refinanciados</t>
  </si>
  <si>
    <t>1 4 0 1 0 173 0 00</t>
  </si>
  <si>
    <t>PRESTAMOS AMORTIZABLES NO REAJUSTABLES</t>
  </si>
  <si>
    <t>1 4 0 1 0 173 0 02</t>
  </si>
  <si>
    <t>1 4 0 1 0 173 0 04</t>
  </si>
  <si>
    <t>Préstamos al Personal</t>
  </si>
  <si>
    <t>1 4 0 1 0 173 0 06</t>
  </si>
  <si>
    <t>Creditos Renovados</t>
  </si>
  <si>
    <t>1 4 0 1 0 173 0 08</t>
  </si>
  <si>
    <t>Creditos Refinanciados</t>
  </si>
  <si>
    <t>1 4 0 1 0 173 0 10</t>
  </si>
  <si>
    <t>Creditos Reestructurados</t>
  </si>
  <si>
    <t>1 4 0 1 0 187 0 00</t>
  </si>
  <si>
    <t>CREDITOS UTILIZADOS EN CTAS. CTES. CON AUTOR.PREVIA</t>
  </si>
  <si>
    <t>1 4 0 1 0 187 0 02</t>
  </si>
  <si>
    <t>1 4 0 1 0 189 0 00</t>
  </si>
  <si>
    <t>CREDITOS UTILIZADOS EN CTAS. CTES.SOBREGIRO TRANSITORIO</t>
  </si>
  <si>
    <t>1 4 0 1 0 189 0 02</t>
  </si>
  <si>
    <t>1 4 0 1 0 191 0 00</t>
  </si>
  <si>
    <t>1 4 0 1 0 191 0 02</t>
  </si>
  <si>
    <t>1 4 0 1 0 193 0 00</t>
  </si>
  <si>
    <t>DEUDORES POR CREDITOS DOCUMENTARIOS DIFERIDOS</t>
  </si>
  <si>
    <t>1 4 0 1 0 193 0 02</t>
  </si>
  <si>
    <t>1 4 0 1 0 205 0 00</t>
  </si>
  <si>
    <t>DEUDORES POR UTILIZACION DE TARJETAS DE CREDITOS</t>
  </si>
  <si>
    <t>1 4 0 1 0 205 0 02</t>
  </si>
  <si>
    <t>1 4 0 1 0 209 0 00</t>
  </si>
  <si>
    <t>PRESTAMOS CON RECURSOS ADMINISTRADOS</t>
  </si>
  <si>
    <t>1 4 0 1 0 209 0 04</t>
  </si>
  <si>
    <t>Préstamos con Recursos Adm.por AFD-Ley 2640</t>
  </si>
  <si>
    <t>1 4 0 1 0 209 0 08</t>
  </si>
  <si>
    <t>Préstamos con Recursos Adm.por AFD-Dec.2282/14 Prim.Viv</t>
  </si>
  <si>
    <t>1 4 0 1 0 351 0 00</t>
  </si>
  <si>
    <t>DOCUMENTOS DESCONTADOS</t>
  </si>
  <si>
    <t>1 4 0 1 0 351 0 04</t>
  </si>
  <si>
    <t>1 4 0 1 0 405 0 01</t>
  </si>
  <si>
    <t>CHEQUES DIFERIDOS DESCONTADOS</t>
  </si>
  <si>
    <t>1 4 0 1 0 433 0 00</t>
  </si>
  <si>
    <t>Compra de Cartera</t>
  </si>
  <si>
    <t>1 4 0 1 0 433 0 02</t>
  </si>
  <si>
    <t>1 4 0 1 0 443 0 00</t>
  </si>
  <si>
    <t>MEDIDA EXCEPC. DE APOYO EMIT. POR EL BCP AÑO 2020 REPROG</t>
  </si>
  <si>
    <t>1 4 0 1 0 443 0 02</t>
  </si>
  <si>
    <t>1 4 0 1 0 449 0 00</t>
  </si>
  <si>
    <t>1 4 0 1 0 449 0 02</t>
  </si>
  <si>
    <t>1 4 0 3 0 000 0 00</t>
  </si>
  <si>
    <t>1 4 0 3 0 353 0 00</t>
  </si>
  <si>
    <t>COMPRA FUTURA DE MONEDA EXTRANJERA - POSICIÓN ACTIVA</t>
  </si>
  <si>
    <t>1 4 0 3 0 353 0 02</t>
  </si>
  <si>
    <t>1 4 0 3 0 437 0 00</t>
  </si>
  <si>
    <t>1 4 0 3 0 437 0 02</t>
  </si>
  <si>
    <t>1 4 0 4 0 000 0 00</t>
  </si>
  <si>
    <t>SECTOR PUBLICO</t>
  </si>
  <si>
    <t>1 4 0 4 0 215 0 00</t>
  </si>
  <si>
    <t>PRESTAMOS NO REAJUSTABLES</t>
  </si>
  <si>
    <t>Seguridad Social</t>
  </si>
  <si>
    <t>1 4 0 4 0 215 0 10</t>
  </si>
  <si>
    <t>Empresas Públicas</t>
  </si>
  <si>
    <t>PERDIDAS A DEVENGAR POR OPERACIONES A LIQUIDAR</t>
  </si>
  <si>
    <t>1 4 0 8 0 000 0 00</t>
  </si>
  <si>
    <t>1 4 0 8 0 225 0 00</t>
  </si>
  <si>
    <t>DEUDORES POR PRODUCTOS FINANCIEROS DEVENGADOS PRESTAMOS</t>
  </si>
  <si>
    <t>1 4 0 8 0 225 0 82</t>
  </si>
  <si>
    <t>Productos financieros documentados - Residentes</t>
  </si>
  <si>
    <t>1 4 0 8 0 225 0 92</t>
  </si>
  <si>
    <t>(Productos financieros en Suspenso - Residentes)</t>
  </si>
  <si>
    <t>1 4 0 8 0 225 0 94</t>
  </si>
  <si>
    <t>(Productos Financ. Docum.a Devengar- Residentes)</t>
  </si>
  <si>
    <t>1 4 0 8 0 229 0 00</t>
  </si>
  <si>
    <t>DEUDORES POR PROD.DEVENGADOS DE VALORES VEND.-SECTOR PUB</t>
  </si>
  <si>
    <t>1 4 0 8 0 229 0 82</t>
  </si>
  <si>
    <t>Productos Financieros documentados</t>
  </si>
  <si>
    <t>1 4 0 8 0 229 0 94</t>
  </si>
  <si>
    <t>(Productos Financieros documentados a devengar)</t>
  </si>
  <si>
    <t>1 4 0 8 0 447 0 00</t>
  </si>
  <si>
    <t>DEUD.POR PROD.FIN.DEVENG.-MED.EXCEP.APOYO EMIT.BCP AÑO 2</t>
  </si>
  <si>
    <t>1 4 0 8 0 447 0 82</t>
  </si>
  <si>
    <t>Productos Financieros Documentados - Residentes</t>
  </si>
  <si>
    <t>1 4 0 8 0 447 0 94</t>
  </si>
  <si>
    <t>(Productos Financieros Documentados a Devengar - Reside</t>
  </si>
  <si>
    <t>1 4 0 8 0 451 0 00</t>
  </si>
  <si>
    <t>Deud.p/Prod.Fin.Dev-Med.Excep.Compl.de Apoy.Emit.BCP 202</t>
  </si>
  <si>
    <t>1 4 0 8 0 451 0 82</t>
  </si>
  <si>
    <t>1 4 0 8 0 451 0 94</t>
  </si>
  <si>
    <t>(Productos Financieros Documentados a Devengar  Residen</t>
  </si>
  <si>
    <t>1 4 0 9 0 000 0 00</t>
  </si>
  <si>
    <t>1 4 0 9 0 231 0 00</t>
  </si>
  <si>
    <t>(PREVISION PARA RIESGOS CREDITICIOS - PRESTAMOS)</t>
  </si>
  <si>
    <t>1 4 0 9 0 231 0 92</t>
  </si>
  <si>
    <t>1 4 0 9 0 231 0 94</t>
  </si>
  <si>
    <t>Genéricas</t>
  </si>
  <si>
    <t>1 5 0 0 0 000 0 00</t>
  </si>
  <si>
    <t>CREDITOS DIVERSOS</t>
  </si>
  <si>
    <t>1 5 0 1 0 000 0 00</t>
  </si>
  <si>
    <t>1 5 0 1 0 243 0 01</t>
  </si>
  <si>
    <t>CARGOS PAGADOS POR ANTICIPADO</t>
  </si>
  <si>
    <t>1 5 0 1 0 245 0 00</t>
  </si>
  <si>
    <t>ANTICIPOS DE IMPUESTOS NACIONALES</t>
  </si>
  <si>
    <t>1 5 0 1 0 245 0 04</t>
  </si>
  <si>
    <t>Impuesto a las Rentas</t>
  </si>
  <si>
    <t>1 5 0 1 0 245 0 06</t>
  </si>
  <si>
    <t>Otros Impuestos Nacionales</t>
  </si>
  <si>
    <t>1 5 0 1 0 247 0 00</t>
  </si>
  <si>
    <t>IMPUESTO AL VALOR AGREGADO A DEDUCIR</t>
  </si>
  <si>
    <t>1 5 0 1 0 247 0 02</t>
  </si>
  <si>
    <t>Operaciones Gravadas</t>
  </si>
  <si>
    <t>1 5 0 1 0 247 0 03</t>
  </si>
  <si>
    <t>Operaciones Gravadas y Exentas</t>
  </si>
  <si>
    <t>Inmuebles</t>
  </si>
  <si>
    <t>1 5 0 1 0 253 0 00</t>
  </si>
  <si>
    <t>GASTOS A RECUPERAR</t>
  </si>
  <si>
    <t>1 5 0 1 0 253 0 02</t>
  </si>
  <si>
    <t>1 5 0 1 0 257 0 00</t>
  </si>
  <si>
    <t>DIVERSOS</t>
  </si>
  <si>
    <t>1 5 0 1 0 257 0 02</t>
  </si>
  <si>
    <t>1 5 0 9 0 000 0 00</t>
  </si>
  <si>
    <t>1 5 0 9 0 263 0 00</t>
  </si>
  <si>
    <t>(PREVISIONES PARA CREDITOS DIVERSOS)</t>
  </si>
  <si>
    <t>1 5 0 9 0 263 0 92</t>
  </si>
  <si>
    <t>1 6 0 0 0 000 0 00</t>
  </si>
  <si>
    <t>CREDITOS VENCIDOS POR INTERMEDIACION FINANCIERA</t>
  </si>
  <si>
    <t>1 6 0 1 0 000 0 00</t>
  </si>
  <si>
    <t>SECTOR NO FINANCIERO - SECTOR NO PUBLICO</t>
  </si>
  <si>
    <t>1 6 0 1 0 265 0 00</t>
  </si>
  <si>
    <t>COLOCACIONES VENCIDAS NO REAJUSTABLES</t>
  </si>
  <si>
    <t>1 6 0 1 0 265 0 02</t>
  </si>
  <si>
    <t>1 6 0 1 0 267 0 00</t>
  </si>
  <si>
    <t>COLOCACIONES VENCIDAS REAJUSTABLES</t>
  </si>
  <si>
    <t>1 6 0 1 0 267 0 07</t>
  </si>
  <si>
    <t>1 6 0 1 0 269 0 00</t>
  </si>
  <si>
    <t>CREDITOS EN GESTION NO REAJUSTABLES</t>
  </si>
  <si>
    <t>1 6 0 1 0 269 0 02</t>
  </si>
  <si>
    <t>1 6 0 1 0 269 0 04</t>
  </si>
  <si>
    <t>1 6 0 3 0 000 0 00</t>
  </si>
  <si>
    <t>CREDITOS MOROSOS</t>
  </si>
  <si>
    <t>1 6 0 3 0 275 0 00</t>
  </si>
  <si>
    <t>CREDITOS MOROSOS - NO REAJUSTABLES</t>
  </si>
  <si>
    <t>1 6 0 3 0 275 0 02</t>
  </si>
  <si>
    <t>1 6 0 3 0 275 0 04</t>
  </si>
  <si>
    <t>1 6 0 7 0 000 0 00</t>
  </si>
  <si>
    <t>GANANCIAS POR VALUACION A REALIZAR</t>
  </si>
  <si>
    <t>1 6 0 7 0 429 0 00</t>
  </si>
  <si>
    <t>(Ganancias por Valuacion en Suspenso)</t>
  </si>
  <si>
    <t>1 6 0 7 0 429 0 92</t>
  </si>
  <si>
    <t>1 6 0 8 0 000 0 00</t>
  </si>
  <si>
    <t>1 6 0 8 0 277 0 00</t>
  </si>
  <si>
    <t>DEUDORES POR PROD.FIN.DEV.-SEC.NO FIN.-NO PUB.-COLOC.VEN</t>
  </si>
  <si>
    <t>1 6 0 8 0 277 0 82</t>
  </si>
  <si>
    <t>1 6 0 8 0 277 0 92</t>
  </si>
  <si>
    <t>(Productos Financieros en Suspenso - Residentes)</t>
  </si>
  <si>
    <t>1 6 0 8 0 277 0 94</t>
  </si>
  <si>
    <t>(Productos Financieros a devengar - Residen)</t>
  </si>
  <si>
    <t>1 6 0 8 0 279 0 00</t>
  </si>
  <si>
    <t>DEUDORES POR PROD.FIN.DEV.-SEC.NO FIN.-NO PUB.-CRED.GEST</t>
  </si>
  <si>
    <t>1 6 0 8 0 279 0 82</t>
  </si>
  <si>
    <t>1 6 0 8 0 279 0 92</t>
  </si>
  <si>
    <t>1 6 0 8 0 279 0 94</t>
  </si>
  <si>
    <t>(Productos Financieros a devengar en suspenso)</t>
  </si>
  <si>
    <t>1 6 0 8 0 347 0 00</t>
  </si>
  <si>
    <t>DEUDORES POR PRODUCTOS FINANCIEROS DEVENGADOS -CRED.MORO</t>
  </si>
  <si>
    <t>1 6 0 8 0 347 0 82</t>
  </si>
  <si>
    <t>Productos financieros Documen. - Residentes</t>
  </si>
  <si>
    <t>1 6 0 8 0 347 0 92</t>
  </si>
  <si>
    <t>1 6 0 8 0 347 0 94</t>
  </si>
  <si>
    <t>(Productos Financieros a devengar - Residentes)</t>
  </si>
  <si>
    <t>1 6 0 9 0 000 0 00</t>
  </si>
  <si>
    <t>1 6 0 9 0 285 0 00</t>
  </si>
  <si>
    <t>(PREV. RIESGOS CREDITICIOS-SEC.NO FINANC.-NO PUB.-COL.VE</t>
  </si>
  <si>
    <t>1 6 0 9 0 285 0 92</t>
  </si>
  <si>
    <t>1 7 0 0 0 000 0 00</t>
  </si>
  <si>
    <t>INVERSIONES</t>
  </si>
  <si>
    <t>1 7 0 1 0 000 0 00</t>
  </si>
  <si>
    <t>BIENES ADQUIRIDOS EN RECUPERACION DE CREDITOS</t>
  </si>
  <si>
    <t>1 7 0 1 0 293 0 00</t>
  </si>
  <si>
    <t>1 7 0 1 0 293 0 04</t>
  </si>
  <si>
    <t>Inmuebles en el País</t>
  </si>
  <si>
    <t>1 7 0 2 0 000 0 00</t>
  </si>
  <si>
    <t>1 7 0 2 0 295 0 00</t>
  </si>
  <si>
    <t>INVERSIONES EN TITULOS VAL. EMIT.POR SECTOR PRIV-RENTA F</t>
  </si>
  <si>
    <t>1 7 0 2 0 295 0 07</t>
  </si>
  <si>
    <t>Empresas Privadas del País - Recursos AFD</t>
  </si>
  <si>
    <t>1 7 0 2 0 413 0 00</t>
  </si>
  <si>
    <t>INVERSIONES EN TITULOS VAL. EMIT.POR SECTOR PRIV-RENTA V</t>
  </si>
  <si>
    <t>1 7 0 2 0 413 0 02</t>
  </si>
  <si>
    <t>Inversiones Permanentes en Sociedades Privadas del Pais</t>
  </si>
  <si>
    <t>1 7 0 2 0 413 0 03</t>
  </si>
  <si>
    <t>Inversiones Permanentes en Sociedades Privadas del Exte</t>
  </si>
  <si>
    <t>1 7 0 8 0 000 0 00</t>
  </si>
  <si>
    <t>RENTAS SOBRE INVERSIONES EN EL SECTOR PRIVADO</t>
  </si>
  <si>
    <t>1 7 0 8 0 415 0 00</t>
  </si>
  <si>
    <t>RENTAS SOBRE TITULOS DE RENTA FIJA DE SOCIEDADES PRIVADA</t>
  </si>
  <si>
    <t>1 7 0 8 0 415 0 82</t>
  </si>
  <si>
    <t>Rentas s/Titulos de Renta Fija de Sociedades Priv.del P</t>
  </si>
  <si>
    <t>1 7 0 8 0 415 0 92</t>
  </si>
  <si>
    <t>(Rentas s/Titulos de Renta Fija de Sociedades a Devenga</t>
  </si>
  <si>
    <t>1 7 0 9 0 000 0 00</t>
  </si>
  <si>
    <t>1 7 0 9 0 317 0 00</t>
  </si>
  <si>
    <t>(PREVISIONES POR INVERSIONES)</t>
  </si>
  <si>
    <t>1 7 0 9 0 317 0 93</t>
  </si>
  <si>
    <t>Inversiones Especiales en el Exterior</t>
  </si>
  <si>
    <t>1 7 0 9 0 317 0 98</t>
  </si>
  <si>
    <t>Previsiones s/Bienes Adquiridos en Recup.de Creditos</t>
  </si>
  <si>
    <t>1 8 0 0 0 000 0 00</t>
  </si>
  <si>
    <t>BIENES DE USO</t>
  </si>
  <si>
    <t>1 8 0 1 0 000 0 00</t>
  </si>
  <si>
    <t>BIENES DE USO PROPIOS</t>
  </si>
  <si>
    <t>1 8 0 1 0 319 0 00</t>
  </si>
  <si>
    <t>INMUEBLES</t>
  </si>
  <si>
    <t>1 8 0 1 0 319 0 02</t>
  </si>
  <si>
    <t>Valor Revaluado - Edificio</t>
  </si>
  <si>
    <t>1 8 0 1 0 319 0 04</t>
  </si>
  <si>
    <t>Valor Histórico Revaluado - Terreno</t>
  </si>
  <si>
    <t>1 8 0 1 0 319 0 92</t>
  </si>
  <si>
    <t>(Depreciaciones Acumuladas - edificio)</t>
  </si>
  <si>
    <t>1 8 0 1 0 321 0 00</t>
  </si>
  <si>
    <t>Muebles, Utiles, e Instalaciones</t>
  </si>
  <si>
    <t>1 8 0 1 0 321 0 02</t>
  </si>
  <si>
    <t>Valor Costo Revaluado - Muebles, utiles e Instalaciones</t>
  </si>
  <si>
    <t>1 8 0 1 0 321 0 04</t>
  </si>
  <si>
    <t>Maquinas de Almacenes</t>
  </si>
  <si>
    <t>1 8 0 1 0 321 0 92</t>
  </si>
  <si>
    <t>(Depreciaciones Acumuladas - Muebles, Utiles e Instalac</t>
  </si>
  <si>
    <t>1 8 0 1 0 321 0 94</t>
  </si>
  <si>
    <t>(Depreciaciones Acumuladas - Máquinas de Almacenes)</t>
  </si>
  <si>
    <t>1 8 0 1 0 323 0 00</t>
  </si>
  <si>
    <t>EQUIPOS DE COMPUTACION</t>
  </si>
  <si>
    <t>1 8 0 1 0 323 0 02</t>
  </si>
  <si>
    <t>Valor Costo Revaluado - Equipos de  Computación</t>
  </si>
  <si>
    <t>1 8 0 1 0 323 0 92</t>
  </si>
  <si>
    <t>(Depreciaciones Acumuladas - Equipos de Computación)</t>
  </si>
  <si>
    <t>1 8 0 1 0 327 0 00</t>
  </si>
  <si>
    <t>MATERIAL DE TRANSPORTE</t>
  </si>
  <si>
    <t>1 8 0 1 0 327 0 02</t>
  </si>
  <si>
    <t>Valor Costo Revaluado - Material de transporte</t>
  </si>
  <si>
    <t>1 8 0 1 0 327 0 92</t>
  </si>
  <si>
    <t>(Depreciaciones Acumuladas - Material de transporte)</t>
  </si>
  <si>
    <t>1 9 0 0 0 000 0 00</t>
  </si>
  <si>
    <t>CARGOS DIFERIDOS E INTANGIBLES</t>
  </si>
  <si>
    <t>1 9 0 1 0 000 0 00</t>
  </si>
  <si>
    <t>1 9 0 1 0 337 0 00</t>
  </si>
  <si>
    <t>GASTOS DE ORGANIZACION E INTANGIBLES</t>
  </si>
  <si>
    <t>1 9 0 1 0 337 0 04</t>
  </si>
  <si>
    <t>Bienes Intangibles - Sistemas</t>
  </si>
  <si>
    <t>1 9 0 1 0 337 0 94</t>
  </si>
  <si>
    <t>(Amortizaciones Acumuladas - Sistemas)</t>
  </si>
  <si>
    <t>1 9 0 1 0 339 0 00</t>
  </si>
  <si>
    <t>MEJORAS E INSTALACIONES EN INMUEBLES ARRENDADOS</t>
  </si>
  <si>
    <t>1 9 0 1 0 339 0 02</t>
  </si>
  <si>
    <t>Valor de Costo - Mejoras e Instalaciones en Inmuebles A</t>
  </si>
  <si>
    <t>1 9 0 1 0 339 0 92</t>
  </si>
  <si>
    <t>(Amortizaciones Acum.-Mejoras e Instal. en Inmuebles Ar</t>
  </si>
  <si>
    <t>1 9 0 2 0 000 0 00</t>
  </si>
  <si>
    <t>MATERIAL DE ESCRITORIO Y OTROS</t>
  </si>
  <si>
    <t>1 9 0 2 0 345 0 00</t>
  </si>
  <si>
    <t>1 9 0 2 0 345 0 02</t>
  </si>
  <si>
    <t>Materiales de Escritorio</t>
  </si>
  <si>
    <t>2 0 0 0 0 000 0 00</t>
  </si>
  <si>
    <t>2 1 0 0 0 000 0 00</t>
  </si>
  <si>
    <t>OBLIGACIONES POR INTERMEDIACION FINANCIERA SECTOR FINANCIE</t>
  </si>
  <si>
    <t>2 1 0 1 0 000 0 00</t>
  </si>
  <si>
    <t>DEPOSITOS</t>
  </si>
  <si>
    <t>2 1 0 1 0 100 0 00</t>
  </si>
  <si>
    <t>BANCO CENTRAL DEL PARAGUAY</t>
  </si>
  <si>
    <t>2 1 0 1 0 100 0 02</t>
  </si>
  <si>
    <t>Asistencia Crediticia</t>
  </si>
  <si>
    <t>2 1 0 1 0 100 0 16</t>
  </si>
  <si>
    <t>Otras Obligaciones - Cámara</t>
  </si>
  <si>
    <t>2 1 0 1 0 102 0 00</t>
  </si>
  <si>
    <t>DEPOSITOS A LA VISTA DE OTRAS INSTITUCIONES FINANCIERAS</t>
  </si>
  <si>
    <t>2 1 0 1 0 102 0 08</t>
  </si>
  <si>
    <t>Otras Empresas de Intermediacion Financiera del País</t>
  </si>
  <si>
    <t>2 1 0 1 0 102 0 12</t>
  </si>
  <si>
    <t>2 1 0 1 0 102 0 20</t>
  </si>
  <si>
    <t>Empresas de Seguro</t>
  </si>
  <si>
    <t>2 1 0 1 0 102 0 24</t>
  </si>
  <si>
    <t>2 1 0 1 0 196 0 00</t>
  </si>
  <si>
    <t>DEPOSITOS A LA VISTA DE INSTIT.FINANC.COMBINADAS CON CTA</t>
  </si>
  <si>
    <t>2 1 0 1 0 196 0 06</t>
  </si>
  <si>
    <t>Empresas Financieras en el País</t>
  </si>
  <si>
    <t>2 1 0 1 0 196 0 12</t>
  </si>
  <si>
    <t>2 1 0 1 0 196 0 20</t>
  </si>
  <si>
    <t>2 1 0 1 0 196 0 24</t>
  </si>
  <si>
    <t>Cooperativas de Producción</t>
  </si>
  <si>
    <t>2 1 0 1 0 196 0 26</t>
  </si>
  <si>
    <t>2 1 0 1 0 284 0 00</t>
  </si>
  <si>
    <t>DEPOSITOS EN CTAS.CTES. DE O/INSTITUCIONES FINANCIERAS</t>
  </si>
  <si>
    <t>2 1 0 1 0 284 0 08</t>
  </si>
  <si>
    <t>2 1 0 1 0 284 0 12</t>
  </si>
  <si>
    <t>2 1 0 1 0 284 0 20</t>
  </si>
  <si>
    <t>Empresas de Seguros</t>
  </si>
  <si>
    <t>2 1 0 1 0 284 0 24</t>
  </si>
  <si>
    <t>2 1 0 1 0 284 0 26</t>
  </si>
  <si>
    <t>2 1 0 1 0 306 0 00</t>
  </si>
  <si>
    <t>CERTIFICADO DE DEPOSITOS DE AHORRO NO REAJUSTABLE</t>
  </si>
  <si>
    <t>2 1 0 1 0 306 0 08</t>
  </si>
  <si>
    <t>OTRAS EMPRESAS DE INTERMEDIACIÓN FINANCIERAS EN EL PAIS</t>
  </si>
  <si>
    <t>2 1 0 1 0 306 0 20</t>
  </si>
  <si>
    <t>EMPRESAS DE SEGUROS</t>
  </si>
  <si>
    <t>2 1 0 2 0 000 0 00</t>
  </si>
  <si>
    <t>2 1 0 2 0 116 0 00</t>
  </si>
  <si>
    <t>2 1 0 2 0 116 0 07</t>
  </si>
  <si>
    <t>2 1 0 3 0 000 0 00</t>
  </si>
  <si>
    <t>2 1 0 3 0 118 0 00</t>
  </si>
  <si>
    <t>VENTA FUTURA DE MONEDA EXTRANJERA - POSICIÓN PASIVA</t>
  </si>
  <si>
    <t>2 1 0 3 0 118 0 04</t>
  </si>
  <si>
    <t>Bancos Privados del Pais</t>
  </si>
  <si>
    <t>2 1 0 3 0 130 0 00</t>
  </si>
  <si>
    <t>ACREEDORES POR COMPRA FUTURA DE VALORES VENDIDOS</t>
  </si>
  <si>
    <t>2 1 0 3 0 130 0 02</t>
  </si>
  <si>
    <t>Bancos Oficiales del Pais</t>
  </si>
  <si>
    <t>2 1 0 4 0 000 0 00</t>
  </si>
  <si>
    <t>PRESTAMOS DE ENTIDADES FINANCIERAS</t>
  </si>
  <si>
    <t>2 1 0 4 0 390 0 00</t>
  </si>
  <si>
    <t>2 1 0 4 0 390 0 08</t>
  </si>
  <si>
    <t>Fondos Proveídos por la Agencia Financiera de Desarroll</t>
  </si>
  <si>
    <t>2 1 0 4 0 390 0 10</t>
  </si>
  <si>
    <t>2 1 0 8 0 000 0 00</t>
  </si>
  <si>
    <t>ACREEDORES POR CARGOS FINANCIEROS DEVENGADOS</t>
  </si>
  <si>
    <t>2 1 0 8 0 134 0 00</t>
  </si>
  <si>
    <t>ACREEDORES POR CARGOS FINANCIEROS DEVENGADOS - DEPOSITOS</t>
  </si>
  <si>
    <t>2 1 0 8 0 134 0 82</t>
  </si>
  <si>
    <t>Cargos financieros documentados - residentes</t>
  </si>
  <si>
    <t>2 1 0 8 0 134 0 84</t>
  </si>
  <si>
    <t>Cargos financieros no documentados devengados - residen</t>
  </si>
  <si>
    <t>2 1 0 8 0 134 0 92</t>
  </si>
  <si>
    <t>(Cargos financieros documentados a devengar- residentes</t>
  </si>
  <si>
    <t>2 2 0 0 0 000 0 00</t>
  </si>
  <si>
    <t>OBLIGACIONES POR INTERMEDIACION FINANCIERA-SECTOR NO FINAN</t>
  </si>
  <si>
    <t>2 2 0 1 0 000 0 00</t>
  </si>
  <si>
    <t>2 2 0 1 0 136 0 00</t>
  </si>
  <si>
    <t>CUENTAS CORRIENTES</t>
  </si>
  <si>
    <t>2 2 0 1 0 136 0 02</t>
  </si>
  <si>
    <t>2 2 0 1 0 138 0 00</t>
  </si>
  <si>
    <t>DEPOSITOS A LA VISTA</t>
  </si>
  <si>
    <t>2 2 0 1 0 138 0 02</t>
  </si>
  <si>
    <t>2 2 0 1 0 138 0 04</t>
  </si>
  <si>
    <t>Residentes - Sin cargos Financieros</t>
  </si>
  <si>
    <t>2 2 0 1 0 138 0 08</t>
  </si>
  <si>
    <t>Cuentas Básicas de Ahorro</t>
  </si>
  <si>
    <t>2 2 0 1 0 140 0 01</t>
  </si>
  <si>
    <t>ACREEDORES POR DOCUMENTOS PARA COMPENSAR</t>
  </si>
  <si>
    <t>2 2 0 1 0 142 0 00</t>
  </si>
  <si>
    <t>DEPOSITOS A LA VISTA-DOCUMENTOS PENDIENTES DE CONFIRMACI</t>
  </si>
  <si>
    <t>2 2 0 1 0 142 0 02</t>
  </si>
  <si>
    <t>2 2 0 1 0 152 0 00</t>
  </si>
  <si>
    <t>DEPOSITOS A PLAZO</t>
  </si>
  <si>
    <t>2 2 0 1 0 152 0 04</t>
  </si>
  <si>
    <t>Depósito a Plazo por Ahorro Programado</t>
  </si>
  <si>
    <t>2 2 0 1 0 156 0 00</t>
  </si>
  <si>
    <t>CERTIFICADOS DE DEPOSITOS DE AHORRO NO REAJUSTABLES</t>
  </si>
  <si>
    <t>2 2 0 1 0 156 0 02</t>
  </si>
  <si>
    <t>2 2 0 1 0 236 0 00</t>
  </si>
  <si>
    <t>DEPOSITOS A LA VISTA COMBINADAS CON CUENTA CORRIENTE</t>
  </si>
  <si>
    <t>2 2 0 1 0 236 0 02</t>
  </si>
  <si>
    <t>2 2 0 2 0 000 0 00</t>
  </si>
  <si>
    <t>OTRAS OBLIGACIONES POR INTERMEDIACION FINANCIERA</t>
  </si>
  <si>
    <t>2 2 0 2 0 174 0 00</t>
  </si>
  <si>
    <t>OBLIGACIONES CON ESTABLECIMIENTOS ADHERIDOS AL SIST.TARJ</t>
  </si>
  <si>
    <t>2 2 0 2 0 174 0 02</t>
  </si>
  <si>
    <t>2 2 0 3 0 000 0 00</t>
  </si>
  <si>
    <t>2 2 0 3 0 180 0 00</t>
  </si>
  <si>
    <t>2 2 0 3 0 180 0 02</t>
  </si>
  <si>
    <t>2 2 0 3 0 394 0 00</t>
  </si>
  <si>
    <t>COMPRA FUTURA DE MONEDA EXTRANJERA - POSICIÓN PASIVA</t>
  </si>
  <si>
    <t>2 2 0 3 0 394 0 02</t>
  </si>
  <si>
    <t>2 2 0 4 0 000 0 00</t>
  </si>
  <si>
    <t>2 2 0 4 0 238 0 00</t>
  </si>
  <si>
    <t>2 2 0 4 0 238 0 04</t>
  </si>
  <si>
    <t>Agencias Descentralizadas</t>
  </si>
  <si>
    <t>2 2 0 4 0 238 0 06</t>
  </si>
  <si>
    <t>2 2 0 4 0 238 0 08</t>
  </si>
  <si>
    <t>Municipalidades</t>
  </si>
  <si>
    <t>2 2 0 4 0 238 0 10</t>
  </si>
  <si>
    <t>Empresas Publicas</t>
  </si>
  <si>
    <t>2 2 0 4 0 290 0 00</t>
  </si>
  <si>
    <t>2 2 0 4 0 290 0 04</t>
  </si>
  <si>
    <t>2 2 0 4 0 290 0 06</t>
  </si>
  <si>
    <t>2 2 0 4 0 290 0 08</t>
  </si>
  <si>
    <t>2 2 0 4 0 290 0 10</t>
  </si>
  <si>
    <t>2 2 0 4 0 292 0 00</t>
  </si>
  <si>
    <t>2 2 0 4 0 292 0 10</t>
  </si>
  <si>
    <t>2 2 0 4 0 298 0 00</t>
  </si>
  <si>
    <t>CERTIFICADOS DE DEPOSITOS NO REAJUSTABLES</t>
  </si>
  <si>
    <t>2 2 0 4 0 298 0 06</t>
  </si>
  <si>
    <t>Seguridad Social ML/U$</t>
  </si>
  <si>
    <t>2 2 0 4 0 298 0 10</t>
  </si>
  <si>
    <t>Empresas Publicas ML/U$</t>
  </si>
  <si>
    <t>2 2 0 6 0 000 0 00</t>
  </si>
  <si>
    <t>OBLIGACIONES O DEBENTURES Y BONOS EMITIDOS EN CIRCULACION</t>
  </si>
  <si>
    <t>2 2 0 6 0 218 0 01</t>
  </si>
  <si>
    <t>BONOS EMITIDOS Y EN CIRCULACION - NO REAJUSTABLES</t>
  </si>
  <si>
    <t>2 2 0 8 0 000 0 00</t>
  </si>
  <si>
    <t>2 2 0 8 0 224 0 00</t>
  </si>
  <si>
    <t>2 2 0 8 0 224 0 82</t>
  </si>
  <si>
    <t>Cargos Financieros documentados-Residentes Gs/U$</t>
  </si>
  <si>
    <t>2 2 0 8 0 224 0 84</t>
  </si>
  <si>
    <t>Cargos Financieros  no documentados devengados-Resident</t>
  </si>
  <si>
    <t>2 2 0 8 0 224 0 92</t>
  </si>
  <si>
    <t>(Cargos Financieros Documentado a devengar-Resid.Gs/U$)</t>
  </si>
  <si>
    <t>2 2 0 8 0 230 0 00</t>
  </si>
  <si>
    <t>ACREEDORES POR CARGOS DEVENGADOS - SECTOR PUBLICO</t>
  </si>
  <si>
    <t>2 2 0 8 0 230 0 82</t>
  </si>
  <si>
    <t>Cargos financieros documentados-Residentes ml/U$</t>
  </si>
  <si>
    <t>2 2 0 8 0 230 0 84</t>
  </si>
  <si>
    <t>Cargos financieros no documentados devengados-Residente</t>
  </si>
  <si>
    <t>2 2 0 8 0 230 0 92</t>
  </si>
  <si>
    <t>(Cargos financieros documentados a devengar-Residentes)</t>
  </si>
  <si>
    <t>2 2 0 8 0 234 0 00</t>
  </si>
  <si>
    <t>ACREEDORES POR CARGOS FINANCIEROS DEV.-OBLIG.EMIT.EN CIR</t>
  </si>
  <si>
    <t>2 2 0 8 0 234 0 82</t>
  </si>
  <si>
    <t>Cargos financieros documentados - Residentes</t>
  </si>
  <si>
    <t>2 2 0 8 0 234 0 92</t>
  </si>
  <si>
    <t>(Cargos Financier.Document. a devengar- Resid.Ml/U$)</t>
  </si>
  <si>
    <t>2 4 0 0 0 000 0 00</t>
  </si>
  <si>
    <t>OBLIGACIONES DIVERSAS</t>
  </si>
  <si>
    <t>2 4 0 1 0 000 0 00</t>
  </si>
  <si>
    <t>ACREEDORES FISCALES</t>
  </si>
  <si>
    <t>2 4 0 1 0 242 0 01</t>
  </si>
  <si>
    <t>ACREEDORES FISCALES-RETENCIONES A TERCEROS</t>
  </si>
  <si>
    <t>2 4 0 1 0 244 0 01</t>
  </si>
  <si>
    <t>ACREEDORES FISCALES -IVA A PAGAR</t>
  </si>
  <si>
    <t>2 4 0 2 0 000 0 00</t>
  </si>
  <si>
    <t>ACREEDORES SOCIALES</t>
  </si>
  <si>
    <t>2 4 0 2 0 250 0 01</t>
  </si>
  <si>
    <t>ACREEDORES SOCIALES- RETENCIONES A TERCEROS</t>
  </si>
  <si>
    <t>2 4 0 2 0 252 0 01</t>
  </si>
  <si>
    <t>ACREEDORES SOCIALES - A CARGO DE LA EMPRESA</t>
  </si>
  <si>
    <t>2 4 0 4 0 000 0 00</t>
  </si>
  <si>
    <t>OTRAS OBLIGACIONES DIVERSAS</t>
  </si>
  <si>
    <t>2 4 0 4 0 258 0 00</t>
  </si>
  <si>
    <t>CUENTAS A PAGAR</t>
  </si>
  <si>
    <t>2 4 0 4 0 258 0 02</t>
  </si>
  <si>
    <t>2 4 0 4 0 260 0 00</t>
  </si>
  <si>
    <t>2 4 0 4 0 260 0 02</t>
  </si>
  <si>
    <t>2 4 0 5 0 000 0 00</t>
  </si>
  <si>
    <t>INGRESOS PERCIBIDOS NO DEVENGADOS</t>
  </si>
  <si>
    <t>2 4 0 5 0 262 0 00</t>
  </si>
  <si>
    <t>COMISIONES PERCIBIDAS NO DEVENGADOS</t>
  </si>
  <si>
    <t>2 4 0 5 0 262 0 02</t>
  </si>
  <si>
    <t>2 5 0 0 0 000 0 00</t>
  </si>
  <si>
    <t>PROVISIONES Y PREVISIONES</t>
  </si>
  <si>
    <t>2 5 0 1 0 000 0 00</t>
  </si>
  <si>
    <t>PROVISIONES</t>
  </si>
  <si>
    <t>2 5 0 1 0 270 0 01</t>
  </si>
  <si>
    <t>PROVISIONES PARA IMPUESTOS NACIONALES</t>
  </si>
  <si>
    <t>2 5 0 1 0 272 0 01</t>
  </si>
  <si>
    <t>OTRAS PROVISIONES</t>
  </si>
  <si>
    <t>2 5 0 2 0 000 0 00</t>
  </si>
  <si>
    <t>PREVISION PARA CUENTAS DE CONTINGENCIA</t>
  </si>
  <si>
    <t>2 5 0 2 0 274 0 00</t>
  </si>
  <si>
    <t>2 5 0 2 0 274 0 02</t>
  </si>
  <si>
    <t>3 0 0 0 0 000 0 00</t>
  </si>
  <si>
    <t>3 1 0 0 0 000 0 00</t>
  </si>
  <si>
    <t>3 1 0 1 0 000 0 00</t>
  </si>
  <si>
    <t>CAPITAL SOCIAL</t>
  </si>
  <si>
    <t>3 1 0 1 0 400 0 01</t>
  </si>
  <si>
    <t>3 1 0 3 0 000 0 00</t>
  </si>
  <si>
    <t>AJUSTES AL PATRIMONIO</t>
  </si>
  <si>
    <t>3 1 0 3 0 408 0 01</t>
  </si>
  <si>
    <t>RESERVAS DE REVALUO</t>
  </si>
  <si>
    <t>3 1 0 4 0 000 0 00</t>
  </si>
  <si>
    <t>RESERVAS</t>
  </si>
  <si>
    <t>3 1 0 4 0 424 0 01</t>
  </si>
  <si>
    <t>Reserva Legal</t>
  </si>
  <si>
    <t>3 1 0 5 0 000 0 00</t>
  </si>
  <si>
    <t>RESULTADOS ACUMULADOS</t>
  </si>
  <si>
    <t>3 1 0 5 0 416 0 01</t>
  </si>
  <si>
    <t>3 1 0 6 0 000 0 00</t>
  </si>
  <si>
    <t>RESULTADOS DEL EJERCICIO</t>
  </si>
  <si>
    <t>3 1 0 6 0 418 0 01</t>
  </si>
  <si>
    <t>Utilidades del Ejercicio</t>
  </si>
  <si>
    <t>4 0 0 0 0 000 0 00</t>
  </si>
  <si>
    <t>CUENTAS DE CONTINGENCIA</t>
  </si>
  <si>
    <t>4 1 0 0 0 000 0 00</t>
  </si>
  <si>
    <t>CUENTAS DE CONTINGENCIA DEUDORAS</t>
  </si>
  <si>
    <t>4 1 0 1 0 000 0 00</t>
  </si>
  <si>
    <t>4 1 0 1 0 607 0 00</t>
  </si>
  <si>
    <t>DEUDORES POR GARANTIAS OTORGADAS</t>
  </si>
  <si>
    <t>4 1 0 1 0 607 0 02</t>
  </si>
  <si>
    <t>4 1 0 1 0 609 0 00</t>
  </si>
  <si>
    <t>CREDITOS DOCUMENTARIOS A NEGOCIAR</t>
  </si>
  <si>
    <t>4 1 0 1 0 609 0 02</t>
  </si>
  <si>
    <t>Vista</t>
  </si>
  <si>
    <t>4 1 0 1 0 609 0 04</t>
  </si>
  <si>
    <t>Plazo</t>
  </si>
  <si>
    <t>4 1 0 1 0 615 0 00</t>
  </si>
  <si>
    <t>CREDITOS ACORDADOS EN CUENTAS CORRIENTES</t>
  </si>
  <si>
    <t>4 1 0 1 0 615 0 02</t>
  </si>
  <si>
    <t>4 1 0 1 0 617 0 00</t>
  </si>
  <si>
    <t>PRESTAMOS A UTILIZAR MEDIANTE TARJETA DE CREDITO</t>
  </si>
  <si>
    <t>4 1 0 1 0 617 0 02</t>
  </si>
  <si>
    <t>4 1 0 1 0 619 0 00</t>
  </si>
  <si>
    <t>LINEAS DE CREDITO ACORDADAS</t>
  </si>
  <si>
    <t>4 1 0 1 0 619 0 02</t>
  </si>
  <si>
    <t>4 1 0 1 0 635 0 01</t>
  </si>
  <si>
    <t>4 2 0 0 0 000 0 00</t>
  </si>
  <si>
    <t>CUENTAS DE CONTINGENCIA ACREEDORAS</t>
  </si>
  <si>
    <t>4 2 0 1 0 000 0 00</t>
  </si>
  <si>
    <t>4 2 0 1 0 606 0 00</t>
  </si>
  <si>
    <t>GARANTIAS OTORGADAS</t>
  </si>
  <si>
    <t>4 2 0 1 0 606 0 02</t>
  </si>
  <si>
    <t>4 2 0 1 0 608 0 00</t>
  </si>
  <si>
    <t>CORRESPONSALES POR CREDITOS DOCUMENTARIOS A NEGOCIAR</t>
  </si>
  <si>
    <t>4 2 0 1 0 608 0 07</t>
  </si>
  <si>
    <t>4 2 0 1 0 614 0 01</t>
  </si>
  <si>
    <t>BENEFICIARIOS POR CREDITOS ACORDADOS EN CUENTA CORRIENTE</t>
  </si>
  <si>
    <t>4 2 0 1 0 616 0 01</t>
  </si>
  <si>
    <t>BENEFICIARIOS POR PRESTAMOS A UTILIZAR MEDIAN.TARJ.DE CR</t>
  </si>
  <si>
    <t>4 2 0 1 0 618 0 00</t>
  </si>
  <si>
    <t>BENEFICIARIOS POR LINEAS DE CREDITOS ACORDADAS</t>
  </si>
  <si>
    <t>4 2 0 1 0 618 0 02</t>
  </si>
  <si>
    <t>4 2 0 1 0 634 0 01</t>
  </si>
  <si>
    <t>5 0 0 0 0 000 0 00</t>
  </si>
  <si>
    <t>CUENTAS DE ORDEN</t>
  </si>
  <si>
    <t>5 1 0 0 0 000 0 00</t>
  </si>
  <si>
    <t>CUENTAS DE ORDEN DEUDORAS</t>
  </si>
  <si>
    <t>5 1 0 1 0 000 0 00</t>
  </si>
  <si>
    <t>GARANTIAS RECIBIDAS</t>
  </si>
  <si>
    <t>5 1 0 1 0 651 0 00</t>
  </si>
  <si>
    <t>GARANTIAS</t>
  </si>
  <si>
    <t>5 1 0 1 0 651 0 02</t>
  </si>
  <si>
    <t>Prendas sobre Certif.de Depósito de Ahorro -Valor Compu</t>
  </si>
  <si>
    <t>5 1 0 1 0 651 0 03</t>
  </si>
  <si>
    <t>Cash Collateral - Valor Computable</t>
  </si>
  <si>
    <t>5 1 0 1 0 651 0 04</t>
  </si>
  <si>
    <t>Cartas de Créditos Stand By - Valor Computable</t>
  </si>
  <si>
    <t>5 1 0 1 0 651 0 05</t>
  </si>
  <si>
    <t>Otras Garantías Bancarias - Valor Computable</t>
  </si>
  <si>
    <t>5 1 0 1 0 651 0 06</t>
  </si>
  <si>
    <t>Hipotecas - Valor Computable</t>
  </si>
  <si>
    <t>5 1 0 1 0 651 0 07</t>
  </si>
  <si>
    <t>Hipotecas - Valor No Computable</t>
  </si>
  <si>
    <t>5 1 0 1 0 651 0 08</t>
  </si>
  <si>
    <t>Prendas Sobre Automóviles y Maquinarias - Valor Computa</t>
  </si>
  <si>
    <t>5 1 0 1 0 651 0 10</t>
  </si>
  <si>
    <t>Prendas Sobre Ganado Vacuno - Valor Computable</t>
  </si>
  <si>
    <t>5 1 0 1 0 651 0 11</t>
  </si>
  <si>
    <t>Prendas - Valor No Computable</t>
  </si>
  <si>
    <t>5 1 0 1 0 651 0 12</t>
  </si>
  <si>
    <t>Warrants Sobre Granos y Cereales - Valor Computable</t>
  </si>
  <si>
    <t>5 1 0 1 0 651 0 19</t>
  </si>
  <si>
    <t>Garantías de Fideicomisos - Valor No Computable</t>
  </si>
  <si>
    <t>5 1 0 1 0 651 0 20</t>
  </si>
  <si>
    <t>Otras Garantías en el País - Valor Computable</t>
  </si>
  <si>
    <t>5 1 0 1 0 651 0 21</t>
  </si>
  <si>
    <t>Otras Garantías en el País - Valor No Computable</t>
  </si>
  <si>
    <t>5 1 0 1 0 651 0 22</t>
  </si>
  <si>
    <t>Otras Garantías en el Exterior - Valor Computable</t>
  </si>
  <si>
    <t>5 1 0 1 0 651 0 24</t>
  </si>
  <si>
    <t>Garantías emitidas por el FOGAPY - Valor Computable</t>
  </si>
  <si>
    <t>5 1 0 1 0 653 0 01</t>
  </si>
  <si>
    <t>GARANTIAS DE FIRMA</t>
  </si>
  <si>
    <t>5 1 0 2 0 000 0 00</t>
  </si>
  <si>
    <t>ADMINISTRACION DE VALORES Y DEPOSITOS</t>
  </si>
  <si>
    <t>5 1 0 2 0 655 0 00</t>
  </si>
  <si>
    <t>VALORES EN CUSTODIA / EN DEPOSITO</t>
  </si>
  <si>
    <t>5 1 0 2 0 655 0 06</t>
  </si>
  <si>
    <t>Bienes recibidos en depósito</t>
  </si>
  <si>
    <t>5 1 0 2 0 655 0 08</t>
  </si>
  <si>
    <t>Bienes recibidos en depósito - de terceros</t>
  </si>
  <si>
    <t>5 1 0 3 0 000 0 00</t>
  </si>
  <si>
    <t>NEGOCIOS EN EL EXTERIOR Y COBRANZAS</t>
  </si>
  <si>
    <t>5 1 0 3 0 661 0 01</t>
  </si>
  <si>
    <t>COBRANZAS DE IMPORTACION</t>
  </si>
  <si>
    <t>5 1 0 3 0 663 0 01</t>
  </si>
  <si>
    <t>COBRANZAS DE IMPORTACION VENCIDAS</t>
  </si>
  <si>
    <t>5 1 0 3 0 669 0 00</t>
  </si>
  <si>
    <t>CORRESPONSALES POR COBRANZAS REMITIDAS</t>
  </si>
  <si>
    <t>5 1 0 3 0 669 0 02</t>
  </si>
  <si>
    <t>Valores al Cobro - Exportaciones</t>
  </si>
  <si>
    <t>5 1 0 3 0 671 0 01</t>
  </si>
  <si>
    <t>CREDITOS ABIERTOS POR CORRESPONSALES</t>
  </si>
  <si>
    <t>5 1 0 4 0 000 0 00</t>
  </si>
  <si>
    <t>OTRAS CUENTAS DE ORDEN DEUDORAS</t>
  </si>
  <si>
    <t>5 1 0 4 0 675 0 00</t>
  </si>
  <si>
    <t>OTRAS CUENTAS DE ORDEN DEUDORAS-DIVERSOS</t>
  </si>
  <si>
    <t>5 1 0 4 0 675 0 08</t>
  </si>
  <si>
    <t>Diversos</t>
  </si>
  <si>
    <t>5 1 0 4 0 681 0 01</t>
  </si>
  <si>
    <t>POLIZAS DE SEGUROS CONTRATADAS</t>
  </si>
  <si>
    <t>5 1 0 4 0 689 0 00</t>
  </si>
  <si>
    <t>DEUDORES INCOBRABLES</t>
  </si>
  <si>
    <t>5 1 0 4 0 689 0 02</t>
  </si>
  <si>
    <t>Créditos incobrables</t>
  </si>
  <si>
    <t>5 1 0 4 0 691 0 00</t>
  </si>
  <si>
    <t>POSICION DE CAMBIOS</t>
  </si>
  <si>
    <t>5 1 0 4 0 691 0 02</t>
  </si>
  <si>
    <t>Posición de Cambios Sobrecomprada</t>
  </si>
  <si>
    <t>5 1 0 4 0 695 0 00</t>
  </si>
  <si>
    <t>CONTRATOS FORWARD - VALOR NOCIONAL</t>
  </si>
  <si>
    <t>5 1 0 4 0 695 0 02</t>
  </si>
  <si>
    <t>POSICIÓN COMPRADORA - RESIDENTES</t>
  </si>
  <si>
    <t>5 1 0 4 0 695 0 04</t>
  </si>
  <si>
    <t>POSICIÓN VENDEDORA - RESIDENTES</t>
  </si>
  <si>
    <t>5 1 0 4 0 697 0 00</t>
  </si>
  <si>
    <t>VENTA Y CESION DE CARTERA</t>
  </si>
  <si>
    <t>5 1 0 4 0 697 0 04</t>
  </si>
  <si>
    <t>SECTOR NO FINANCIERO</t>
  </si>
  <si>
    <t>5 2 0 0 0 000 0 00</t>
  </si>
  <si>
    <t>CUENTAS DE ORDEN ACREEDORAS</t>
  </si>
  <si>
    <t>5 2 0 1 0 000 0 00</t>
  </si>
  <si>
    <t>OTORGANTES DE GARANTIAS</t>
  </si>
  <si>
    <t>5 2 0 1 0 652 0 00</t>
  </si>
  <si>
    <t>OTORGANTES DE GARANTIAS REALES</t>
  </si>
  <si>
    <t>5 2 0 1 0 652 0 02</t>
  </si>
  <si>
    <t>5 2 0 1 0 652 0 03</t>
  </si>
  <si>
    <t>No Residentes</t>
  </si>
  <si>
    <t>5 2 0 1 0 654 0 00</t>
  </si>
  <si>
    <t>OTORGANTES DE GARANTIAS DE FIRMA</t>
  </si>
  <si>
    <t>5 2 0 1 0 654 0 02</t>
  </si>
  <si>
    <t>5 2 0 1 0 654 0 03</t>
  </si>
  <si>
    <t>5 2 0 2 0 000 0 00</t>
  </si>
  <si>
    <t>ADMINISTRACION DE VALORES</t>
  </si>
  <si>
    <t>5 2 0 2 0 660 0 00</t>
  </si>
  <si>
    <t>DEPOSITANTES DE VALORES Y ALMACENES</t>
  </si>
  <si>
    <t>5 2 0 2 0 660 0 06</t>
  </si>
  <si>
    <t>Bienes recibidos - en depósito</t>
  </si>
  <si>
    <t>5 2 0 2 0 660 0 08</t>
  </si>
  <si>
    <t>Bienes recibidos - en depósito de terceros</t>
  </si>
  <si>
    <t>5 2 0 3 0 000 0 00</t>
  </si>
  <si>
    <t>NEGOCIOS CON EL EXTERIOR Y COBRANZAS</t>
  </si>
  <si>
    <t>5 2 0 3 0 662 0 00</t>
  </si>
  <si>
    <t>COBRANZAS REMITIDAS DE EXPORTACION</t>
  </si>
  <si>
    <t>5 2 0 3 0 662 0 02</t>
  </si>
  <si>
    <t>Valores al cobro - Exportaciones</t>
  </si>
  <si>
    <t>5 2 0 3 0 664 0 00</t>
  </si>
  <si>
    <t>CORRESPONSALES REMITENTES DE COBRANZAS</t>
  </si>
  <si>
    <t>5 2 0 3 0 664 0 03</t>
  </si>
  <si>
    <t>Corresponsales del Exterior por cobranzas de Importació</t>
  </si>
  <si>
    <t>5 2 0 3 0 668 0 01</t>
  </si>
  <si>
    <t>BENEFICIARIOS POR CREDITOS DEL EXTERIOR</t>
  </si>
  <si>
    <t>5 2 0 4 0 000 0 00</t>
  </si>
  <si>
    <t>OTRAS CUENTAS DE ORDEN ACREEDORAS</t>
  </si>
  <si>
    <t>5 2 0 4 0 674 0 01</t>
  </si>
  <si>
    <t>POLIZAS DE SEGUROS</t>
  </si>
  <si>
    <t>5 2 0 4 0 680 0 00</t>
  </si>
  <si>
    <t>OTRAS CUENTAS DE ORDEN ACREEDORAS - DIVERSOS</t>
  </si>
  <si>
    <t>5 2 0 4 0 680 0 08</t>
  </si>
  <si>
    <t>5 2 0 4 0 688 0 01</t>
  </si>
  <si>
    <t>CREDITOS INCOBRABLES</t>
  </si>
  <si>
    <t>5 2 0 4 0 690 0 00</t>
  </si>
  <si>
    <t>5 2 0 4 0 690 0 02</t>
  </si>
  <si>
    <t>5 2 0 4 0 694 0 00</t>
  </si>
  <si>
    <t>5 2 0 4 0 694 0 02</t>
  </si>
  <si>
    <t>5 2 0 4 0 694 0 04</t>
  </si>
  <si>
    <t>5 2 0 4 0 696 0 00</t>
  </si>
  <si>
    <t>5 2 0 4 0 696 0 04</t>
  </si>
  <si>
    <t>Sector No Financiero</t>
  </si>
  <si>
    <t>6 0 0 0 0 000 0 00</t>
  </si>
  <si>
    <t>6 1 0 0 0 000 0 00</t>
  </si>
  <si>
    <t>GANANCIAS  FINANCIERAS</t>
  </si>
  <si>
    <t>6 1 0 1 0 000 0 00</t>
  </si>
  <si>
    <t>GANANCIAS POR CREDITOS VIGENTES POR INTERM.FIN.-SECTOR FI</t>
  </si>
  <si>
    <t>6 1 0 1 0 702 0 00</t>
  </si>
  <si>
    <t>PRODUCTOS POR COLOCACIONES</t>
  </si>
  <si>
    <t>6 1 0 1 0 702 0 02</t>
  </si>
  <si>
    <t>No Reajustables - Residentes</t>
  </si>
  <si>
    <t>6 1 0 1 0 702 0 03</t>
  </si>
  <si>
    <t>No Reajustables- No Residentes</t>
  </si>
  <si>
    <t>6 1 0 2 0 000 0 00</t>
  </si>
  <si>
    <t>GANANCIAS POR CREDITOS VIGENTES POR INT.FINAN.SECT.NO FIN</t>
  </si>
  <si>
    <t>6 1 0 2 0 712 0 00</t>
  </si>
  <si>
    <t>PRODUCTOS POR PRESTAMOS A PLAZO FIJO</t>
  </si>
  <si>
    <t>6 1 0 2 0 712 0 02</t>
  </si>
  <si>
    <t>No Reajustable - Residentes</t>
  </si>
  <si>
    <t>6 1 0 2 0 714 0 00</t>
  </si>
  <si>
    <t>PRODUCTOS POR PRESTAMOS AMORTIZABLES</t>
  </si>
  <si>
    <t>6 1 0 2 0 714 0 02</t>
  </si>
  <si>
    <t>6 1 0 2 0 718 0 00</t>
  </si>
  <si>
    <t>PRODUCTOS SOBRE DOCUMENTOS DESCONTADOS</t>
  </si>
  <si>
    <t>6 1 0 2 0 718 0 02</t>
  </si>
  <si>
    <t>6 1 0 2 0 722 0 00</t>
  </si>
  <si>
    <t>PRODUCTOS POR CREDITOS UTILIZADOS EN CUENTA CORRIENTE</t>
  </si>
  <si>
    <t>6 1 0 2 0 722 0 02</t>
  </si>
  <si>
    <t>6 1 0 2 0 724 0 00</t>
  </si>
  <si>
    <t>PRODUCTOS POR DEUDORES POR CREDITOS DOCUMENTARIOS</t>
  </si>
  <si>
    <t>6 1 0 2 0 724 0 02</t>
  </si>
  <si>
    <t>Deudores por Creditos Documentarios - Residentes</t>
  </si>
  <si>
    <t>6 1 0 2 0 732 0 00</t>
  </si>
  <si>
    <t>PRODUCTOS POR DEUDORES POR UTILIZACION DE TARJETAS DE CR</t>
  </si>
  <si>
    <t>6 1 0 2 0 732 0 02</t>
  </si>
  <si>
    <t>6 1 0 2 0 734 0 00</t>
  </si>
  <si>
    <t>PRODUCTOS POR PRESTAMOS CON RECURSOS ADMINISTRADOS POR B</t>
  </si>
  <si>
    <t>6 1 0 2 0 734 0 02</t>
  </si>
  <si>
    <t>No Reajustables</t>
  </si>
  <si>
    <t>6 1 0 2 0 742 0 00</t>
  </si>
  <si>
    <t>PRODUCTOS - SECTOR PUBLICO</t>
  </si>
  <si>
    <t>6 1 0 2 0 742 0 02</t>
  </si>
  <si>
    <t>No Reajustable</t>
  </si>
  <si>
    <t>6 1 0 2 0 850 0 00</t>
  </si>
  <si>
    <t>PROD.POR MED.EXCEP.DE APOYO EMIT.POR BCP AÑO 2020 REPROG</t>
  </si>
  <si>
    <t>6 1 0 2 0 850 0 02</t>
  </si>
  <si>
    <t>6 1 0 2 0 852 0 00</t>
  </si>
  <si>
    <t>Produc.Med.Exc.Compl.de Apoyo Emit.por BCP Año 2020 Nvos</t>
  </si>
  <si>
    <t>6 1 0 2 0 852 0 02</t>
  </si>
  <si>
    <t>6 1 0 3 0 000 0 00</t>
  </si>
  <si>
    <t>GANANCIAS POR CREDITOS VENCIDOS POR INTERMEDIACION FINANC</t>
  </si>
  <si>
    <t>6 1 0 3 0 750 0 00</t>
  </si>
  <si>
    <t>PRODUCTOS POR COLOCACION VENCIDA - SECTOR NO PUBLICO</t>
  </si>
  <si>
    <t>6 1 0 3 0 750 0 02</t>
  </si>
  <si>
    <t>No Reajustable-Residentes</t>
  </si>
  <si>
    <t>6 1 0 6 0 000 0 00</t>
  </si>
  <si>
    <t>GANANCIAS POR VALUACION</t>
  </si>
  <si>
    <t>6 1 0 6 0 766 0 00</t>
  </si>
  <si>
    <t>GANANCIAS POR VALUACION DE ACTIVOS EN MONEDA EXTRANJERA</t>
  </si>
  <si>
    <t>6 1 0 6 0 766 0 02</t>
  </si>
  <si>
    <t>Disponibilidades - Residentes</t>
  </si>
  <si>
    <t>6 1 0 6 0 766 0 03</t>
  </si>
  <si>
    <t>Disponibilidades - No Residentes</t>
  </si>
  <si>
    <t>6 1 0 6 0 766 0 04</t>
  </si>
  <si>
    <t>Cred.Vig.por Int.Finan.-Sect.Financiero - Residentes</t>
  </si>
  <si>
    <t>6 1 0 6 0 766 0 05</t>
  </si>
  <si>
    <t>Cred.Vig.por Int.Fin.-Sect.Financiero - No Residentes</t>
  </si>
  <si>
    <t>6 1 0 6 0 766 0 06</t>
  </si>
  <si>
    <t>Cred.Vig.por Int.Finan.-Sect.No Financiero - Residentes</t>
  </si>
  <si>
    <t>6 1 0 6 0 766 0 08</t>
  </si>
  <si>
    <t>Creditos Vencidos por Intermediación Financiero-Residen</t>
  </si>
  <si>
    <t>6 1 0 6 0 766 0 09</t>
  </si>
  <si>
    <t>Cred.Vencidos por  Intermediación Financiera - No Resid</t>
  </si>
  <si>
    <t>6 1 0 6 0 766 0 10</t>
  </si>
  <si>
    <t>Valores Públicos Nacionales</t>
  </si>
  <si>
    <t>6 1 0 6 0 768 0 00</t>
  </si>
  <si>
    <t>GANANCIAS POR VALUACION DE PASIVOS EN MONEDA EXTRANJERA</t>
  </si>
  <si>
    <t>6 1 0 6 0 768 0 02</t>
  </si>
  <si>
    <t>Obligaciones por Interm.Finan.-Sect.Financiero -Residen</t>
  </si>
  <si>
    <t>6 1 0 6 0 768 0 03</t>
  </si>
  <si>
    <t>Obligac.por Inter.Finan.-Sect .Financiero -No Residente</t>
  </si>
  <si>
    <t>6 1 0 6 0 768 0 04</t>
  </si>
  <si>
    <t>Oblig.por Interm.Finan.-Sect.No Financiero -Residentes</t>
  </si>
  <si>
    <t>6 1 0 7 0 000 0 00</t>
  </si>
  <si>
    <t>RENTAS Y DIFERENCIAS DE COTIZ. DE VALORES PUBLICOS Y PRIV</t>
  </si>
  <si>
    <t>6 1 0 7 0 770 0 00</t>
  </si>
  <si>
    <t>RENTAS Y DIFERENCIAS DE COTIZACION DE VALORES PUBLICOS</t>
  </si>
  <si>
    <t>6 1 0 7 0 770 0 02</t>
  </si>
  <si>
    <t>Rentas de valores públicos nacionales</t>
  </si>
  <si>
    <t>6 1 0 7 0 770 0 04</t>
  </si>
  <si>
    <t>Renta de Valores Privados Nacionales</t>
  </si>
  <si>
    <t>6 1 0 7 0 846 0 00</t>
  </si>
  <si>
    <t>RENTAS Y DIFERENCIAS DE COTIZACION DE VALORES PRIVADOS</t>
  </si>
  <si>
    <t>6 1 0 7 0 846 0 02</t>
  </si>
  <si>
    <t>Rentas de Valores de Renta Fija de Sociedades Priv.del</t>
  </si>
  <si>
    <t>6 1 0 8 0 000 0 00</t>
  </si>
  <si>
    <t>DESAFECTACION DE PREVISIONES</t>
  </si>
  <si>
    <t>6 1 0 8 0 772 0 00</t>
  </si>
  <si>
    <t>DESAFECTACION DE PREVISIONES PARA RIESGOS CREDITICIOS</t>
  </si>
  <si>
    <t>6 1 0 8 0 772 0 02</t>
  </si>
  <si>
    <t>6 2 0 0 0 000 0 00</t>
  </si>
  <si>
    <t>GANANCIAS POR SERVICIOS</t>
  </si>
  <si>
    <t>6 2 0 1 0 000 0 00</t>
  </si>
  <si>
    <t>6 2 0 1 0 774 0 00</t>
  </si>
  <si>
    <t>6 2 0 1 0 774 0 02</t>
  </si>
  <si>
    <t>6 2 0 1 0 776 0 00</t>
  </si>
  <si>
    <t>TARJETAS DE CREDITO</t>
  </si>
  <si>
    <t>6 2 0 1 0 776 0 02</t>
  </si>
  <si>
    <t>6 2 0 1 0 782 0 00</t>
  </si>
  <si>
    <t>GESTIONES POR CUENTAS DE TERCEROS</t>
  </si>
  <si>
    <t>6 2 0 1 0 782 0 02</t>
  </si>
  <si>
    <t>6 2 0 1 0 784 0 00</t>
  </si>
  <si>
    <t>GIROS,TRANSFERENCIAS Y ORDENES DE PAGO</t>
  </si>
  <si>
    <t>6 2 0 1 0 784 0 02</t>
  </si>
  <si>
    <t>6 2 0 1 0 784 0 03</t>
  </si>
  <si>
    <t>6 2 0 1 0 790 0 00</t>
  </si>
  <si>
    <t>6 2 0 1 0 790 0 02</t>
  </si>
  <si>
    <t>6 2 0 1 0 792 0 00</t>
  </si>
  <si>
    <t>OTROS SERVICIOS DE IMPORTACION</t>
  </si>
  <si>
    <t>6 2 0 1 0 792 0 02</t>
  </si>
  <si>
    <t>6 2 0 1 0 794 0 00</t>
  </si>
  <si>
    <t>SERVICIOS DE EXPORTACION</t>
  </si>
  <si>
    <t>6 2 0 1 0 794 0 02</t>
  </si>
  <si>
    <t>6 2 0 1 0 796 0 00</t>
  </si>
  <si>
    <t>ADMINISTRACION DE CUENTAS CORRIENTES</t>
  </si>
  <si>
    <t>6 2 0 1 0 796 0 02</t>
  </si>
  <si>
    <t>6 2 0 1 0 806 0 00</t>
  </si>
  <si>
    <t>6 2 0 1 0 806 0 02</t>
  </si>
  <si>
    <t>6 3 0 0 0 000 0 00</t>
  </si>
  <si>
    <t>OTRAS GANANCIAS OPERATIVAS</t>
  </si>
  <si>
    <t>6 3 0 1 0 000 0 00</t>
  </si>
  <si>
    <t>GANANCIAS POR CREDITOS DIVERSOS</t>
  </si>
  <si>
    <t>6 3 0 1 0 808 0 00</t>
  </si>
  <si>
    <t>6 3 0 1 0 808 0 04</t>
  </si>
  <si>
    <t>Gastos a recuperar - Residentes</t>
  </si>
  <si>
    <t>6 3 0 1 0 808 0 06</t>
  </si>
  <si>
    <t>Diversos - Residentes</t>
  </si>
  <si>
    <t>6 3 0 1 0 810 0 00</t>
  </si>
  <si>
    <t>GANANCIAS POR OPERACIONES</t>
  </si>
  <si>
    <t>6 3 0 1 0 810 0 02</t>
  </si>
  <si>
    <t>De cambio y arbitraje</t>
  </si>
  <si>
    <t>6 3 0 1 0 810 0 14</t>
  </si>
  <si>
    <t>Contratos Forward</t>
  </si>
  <si>
    <t>6 3 0 2 0 000 0 00</t>
  </si>
  <si>
    <t>RENTAS</t>
  </si>
  <si>
    <t>6 3 0 2 0 814 0 00</t>
  </si>
  <si>
    <t>6 3 0 2 0 814 0 06</t>
  </si>
  <si>
    <t>6 3 0 4 0 000 0 00</t>
  </si>
  <si>
    <t>6 3 0 4 0 820 0 00</t>
  </si>
  <si>
    <t>GANANCIAS POR VALUACION DE OTROS ACTIVOS EN MONEDA EXTRA</t>
  </si>
  <si>
    <t>6 3 0 4 0 820 0 04</t>
  </si>
  <si>
    <t>Creditos Diversos-Residentes</t>
  </si>
  <si>
    <t>6 3 0 4 0 820 0 07</t>
  </si>
  <si>
    <t>Inversiones en el Exterior</t>
  </si>
  <si>
    <t>6 4 0 0 0 000 0 00</t>
  </si>
  <si>
    <t>GANANCIAS EXTRAORDINARIAS</t>
  </si>
  <si>
    <t>6 4 0 1 0 000 0 00</t>
  </si>
  <si>
    <t>6 4 0 1 0 832 0 01</t>
  </si>
  <si>
    <t>7 0 0 0 0 000 0 00</t>
  </si>
  <si>
    <t>PERDIDAS</t>
  </si>
  <si>
    <t>7 1 0 0 0 000 0 00</t>
  </si>
  <si>
    <t>PERDIDAS FINANCIERAS</t>
  </si>
  <si>
    <t>7 1 0 1 0 000 0 00</t>
  </si>
  <si>
    <t>PERDIDAS POR OBLIGACIONES POR INTERMED.FINAN.-SECTOR FINA</t>
  </si>
  <si>
    <t>7 1 0 1 0 701 0 00</t>
  </si>
  <si>
    <t>CARGOS POR DEPOSITOS</t>
  </si>
  <si>
    <t>7 1 0 1 0 701 0 02</t>
  </si>
  <si>
    <t>7 1 0 1 0 701 0 03</t>
  </si>
  <si>
    <t>No Reajustables - No Residentes</t>
  </si>
  <si>
    <t>7 1 0 1 0 705 0 00</t>
  </si>
  <si>
    <t>CARGOS SOBRE PRÉSTAMOS OTORGADOS POR ENTIDADES FINANCIER</t>
  </si>
  <si>
    <t>7 1 0 1 0 705 0 02</t>
  </si>
  <si>
    <t>Entidades Financieras en el país</t>
  </si>
  <si>
    <t>7 1 0 1 0 705 0 03</t>
  </si>
  <si>
    <t>Entidades Financieras en el exterior</t>
  </si>
  <si>
    <t>7 1 0 2 0 000 0 00</t>
  </si>
  <si>
    <t>PERDIDAS POR OBLIGACIONES POR INTERMED.FINAN.-SEC.NO FINA</t>
  </si>
  <si>
    <t>7 1 0 2 0 713 0 00</t>
  </si>
  <si>
    <t>CARGOS POR DEPOSITOS A PLAZO FIJO INTRANSFERIBLE</t>
  </si>
  <si>
    <t>7 1 0 2 0 713 0 02</t>
  </si>
  <si>
    <t>7 1 0 2 0 715 0 00</t>
  </si>
  <si>
    <t>CARGOS POR DEPOSITOS A PLAZO FIJO TRANSFERIBLE</t>
  </si>
  <si>
    <t>7 1 0 2 0 715 0 02</t>
  </si>
  <si>
    <t>7 1 0 2 0 729 0 01</t>
  </si>
  <si>
    <t>CARGOS POR DEPOSITOS-SECTOR PUBLICO</t>
  </si>
  <si>
    <t>7 1 0 2 0 797 0 01</t>
  </si>
  <si>
    <t>CARGOS POR OBLIGACIONES NEGOCIABLES</t>
  </si>
  <si>
    <t>7 1 0 4 0 000 0 00</t>
  </si>
  <si>
    <t>PERDIDAS POR VALUACION</t>
  </si>
  <si>
    <t>7 1 0 4 0 739 0 00</t>
  </si>
  <si>
    <t>PERDIDAS POR VALUACION DE ACTIVOS EN MONEDA EXTRANJERA</t>
  </si>
  <si>
    <t>7 1 0 4 0 739 0 02</t>
  </si>
  <si>
    <t>7 1 0 4 0 739 0 03</t>
  </si>
  <si>
    <t>7 1 0 4 0 739 0 04</t>
  </si>
  <si>
    <t>Creditos vigentes por inter.finan.-Sector financ. Resid</t>
  </si>
  <si>
    <t>7 1 0 4 0 739 0 05</t>
  </si>
  <si>
    <t>Creditos vigentes por interm.financ.-Sec.Fin.-No Reside</t>
  </si>
  <si>
    <t>7 1 0 4 0 739 0 06</t>
  </si>
  <si>
    <t>Creditos vigentes por inter.finan.-Sec.No financ. Resid</t>
  </si>
  <si>
    <t>7 1 0 4 0 739 0 08</t>
  </si>
  <si>
    <t>Creditos vencidos por intermediación financiera- Reside</t>
  </si>
  <si>
    <t>7 1 0 4 0 739 0 09</t>
  </si>
  <si>
    <t>Creditos vencidos por intermediación financ.-No Residen</t>
  </si>
  <si>
    <t>7 1 0 4 0 741 0 00</t>
  </si>
  <si>
    <t>PERDIDAS POR VALUACION DE PASIVOS EN MONEDA EXTRANJERA</t>
  </si>
  <si>
    <t>7 1 0 4 0 741 0 02</t>
  </si>
  <si>
    <t>Obligaciones por inter.financ.-Sector Financiero -Resid</t>
  </si>
  <si>
    <t>7 1 0 4 0 741 0 03</t>
  </si>
  <si>
    <t>Obligaciones por intermed.financiera-Sec.Fin.-No Reside</t>
  </si>
  <si>
    <t>7 1 0 4 0 741 0 04</t>
  </si>
  <si>
    <t>Obligaciones por interm.financ.-Sec. No Financ.- Reside</t>
  </si>
  <si>
    <t>7 1 0 5 0 000 0 00</t>
  </si>
  <si>
    <t>PERDIDAS POR INCOBRABILIDAD</t>
  </si>
  <si>
    <t>7 1 0 5 0 743 0 00</t>
  </si>
  <si>
    <t>PERDIDAS POR CONSTITUCION DE PREVISIONES PARA DEUDORES I</t>
  </si>
  <si>
    <t>7 1 0 5 0 743 0 02</t>
  </si>
  <si>
    <t>7 1 0 5 0 747 0 01</t>
  </si>
  <si>
    <t>PERDIDAS POR AMORTIZACION DE BONIFIC. Y QUITAS SOBRE CRE</t>
  </si>
  <si>
    <t>7 2 0 0 0 000 0 00</t>
  </si>
  <si>
    <t>PERDIDAS POR SERVICIOS</t>
  </si>
  <si>
    <t>7 2 0 1 0 000 0 00</t>
  </si>
  <si>
    <t>PERDIDAS POR UTILIZACION DE SERVICIOS</t>
  </si>
  <si>
    <t>7 2 0 1 0 751 0 00</t>
  </si>
  <si>
    <t>COMISIONES PAGADAS A CORRESPONSALES EN EL EXTERIOR</t>
  </si>
  <si>
    <t>7 2 0 1 0 751 0 03</t>
  </si>
  <si>
    <t>Gastos corresponsales</t>
  </si>
  <si>
    <t>7 2 0 1 0 757 0 00</t>
  </si>
  <si>
    <t>7 2 0 1 0 757 0 02</t>
  </si>
  <si>
    <t>7 3 0 0 0 000 0 00</t>
  </si>
  <si>
    <t>OTRAS PERDIDAS OPERATIVAS</t>
  </si>
  <si>
    <t>7 3 0 1 0 000 0 00</t>
  </si>
  <si>
    <t>PERDIDAS OPERATIVAS</t>
  </si>
  <si>
    <t>7 3 0 1 0 759 0 00</t>
  </si>
  <si>
    <t>RETRIBUCIONES PERSONALES Y CARGAS SOCIALES</t>
  </si>
  <si>
    <t>7 3 0 1 0 759 0 02</t>
  </si>
  <si>
    <t>Remuneraciones a directores y sindico</t>
  </si>
  <si>
    <t>7 3 0 1 0 759 0 04</t>
  </si>
  <si>
    <t>Sueldos</t>
  </si>
  <si>
    <t>7 3 0 1 0 759 0 06</t>
  </si>
  <si>
    <t>Aguinaldo</t>
  </si>
  <si>
    <t>7 3 0 1 0 759 0 08</t>
  </si>
  <si>
    <t>Salario Vacacional</t>
  </si>
  <si>
    <t>7 3 0 1 0 759 0 10</t>
  </si>
  <si>
    <t>Horas Extras</t>
  </si>
  <si>
    <t>7 3 0 1 0 759 0 12</t>
  </si>
  <si>
    <t>Remuneración por quebranto de caja</t>
  </si>
  <si>
    <t>7 3 0 1 0 759 0 14</t>
  </si>
  <si>
    <t>Habilitaciones y retribuciones especiales</t>
  </si>
  <si>
    <t>7 3 0 1 0 759 0 16</t>
  </si>
  <si>
    <t>Honorarios a profesionales y técnicos</t>
  </si>
  <si>
    <t>7 3 0 1 0 759 0 18</t>
  </si>
  <si>
    <t>Otras retribuciones personales</t>
  </si>
  <si>
    <t>7 3 0 1 0 759 0 20</t>
  </si>
  <si>
    <t>Aportes Jubilatorios</t>
  </si>
  <si>
    <t>7 3 0 1 0 759 0 22</t>
  </si>
  <si>
    <t>Otras cargas sociales</t>
  </si>
  <si>
    <t>7 3 0 1 0 761 0 00</t>
  </si>
  <si>
    <t>SEGUROS</t>
  </si>
  <si>
    <t>7 3 0 1 0 761 0 02</t>
  </si>
  <si>
    <t>Asalto, Robo y Fidelidad</t>
  </si>
  <si>
    <t>7 3 0 1 0 763 0 00</t>
  </si>
  <si>
    <t>DEPRECIACION DE BIENES DE USO</t>
  </si>
  <si>
    <t>7 3 0 1 0 763 0 02</t>
  </si>
  <si>
    <t>7 3 0 1 0 763 0 04</t>
  </si>
  <si>
    <t>Muebles, Utiles e Instalaciones</t>
  </si>
  <si>
    <t>7 3 0 1 0 763 0 06</t>
  </si>
  <si>
    <t>Equipos de Computación</t>
  </si>
  <si>
    <t>7 3 0 1 0 763 0 10</t>
  </si>
  <si>
    <t>Material de transporte</t>
  </si>
  <si>
    <t>7 3 0 1 0 767 0 00</t>
  </si>
  <si>
    <t>DEPRECIACION DE CARGOS DIFERIDOS</t>
  </si>
  <si>
    <t>7 3 0 1 0 767 0 04</t>
  </si>
  <si>
    <t>Mejoras e instalaciones en inmuebles arrendados</t>
  </si>
  <si>
    <t>7 3 0 1 0 769 0 00</t>
  </si>
  <si>
    <t>IMPUESTOS, TASAS Y CONTRIBUCIONES</t>
  </si>
  <si>
    <t>7 3 0 1 0 769 0 02</t>
  </si>
  <si>
    <t>Impuesto a la Renta</t>
  </si>
  <si>
    <t>7 3 0 1 0 769 0 10</t>
  </si>
  <si>
    <t>Otros impuestos nacionales</t>
  </si>
  <si>
    <t>7 3 0 1 0 769 0 14</t>
  </si>
  <si>
    <t>Multas, Recargos e Intereses</t>
  </si>
  <si>
    <t>7 3 0 1 0 771 0 00</t>
  </si>
  <si>
    <t>OTROS GASTOS OPERATIVOS</t>
  </si>
  <si>
    <t>7 3 0 1 0 771 0 02</t>
  </si>
  <si>
    <t>7 3 0 1 0 771 0 06</t>
  </si>
  <si>
    <t>Reparaciones y mantenimiento de bienes inmuebles</t>
  </si>
  <si>
    <t>7 3 0 1 0 771 0 08</t>
  </si>
  <si>
    <t>Reparaciones y mantenimiento de bienes muebles</t>
  </si>
  <si>
    <t>7 3 0 1 0 771 0 10</t>
  </si>
  <si>
    <t>Servicio de procesamientos de datos externo</t>
  </si>
  <si>
    <t>7 3 0 1 0 771 0 12</t>
  </si>
  <si>
    <t>Gastos de vehículos</t>
  </si>
  <si>
    <t>7 3 0 1 0 771 0 14</t>
  </si>
  <si>
    <t>Energía Eléctrica INFRA</t>
  </si>
  <si>
    <t>7 3 0 1 0 771 0 16</t>
  </si>
  <si>
    <t>Comunicaciones</t>
  </si>
  <si>
    <t>7 3 0 1 0 771 0 18</t>
  </si>
  <si>
    <t>PAPELERÍA E IMPRESOS</t>
  </si>
  <si>
    <t>7 3 0 1 0 771 0 20</t>
  </si>
  <si>
    <t>LOCOMOCIÓN Y TRANSPORTE</t>
  </si>
  <si>
    <t>7 3 0 1 0 771 0 22</t>
  </si>
  <si>
    <t>HIGIENE DE LOCALES</t>
  </si>
  <si>
    <t>7 3 0 1 0 771 0 26</t>
  </si>
  <si>
    <t>Transporte de Valores Depósitos/Retiros de BCP</t>
  </si>
  <si>
    <t>7 3 0 1 0 771 0 30</t>
  </si>
  <si>
    <t>PROPAGANDA Y PUBLICIDAD</t>
  </si>
  <si>
    <t>7 3 0 1 0 771 0 32</t>
  </si>
  <si>
    <t>Suscripciones y Biblioteca</t>
  </si>
  <si>
    <t>7 3 0 1 0 771 0 40</t>
  </si>
  <si>
    <t>Auditoria Externa</t>
  </si>
  <si>
    <t>7 3 0 1 0 771 0 44</t>
  </si>
  <si>
    <t>7 3 0 1 0 771 0 46</t>
  </si>
  <si>
    <t>Aporte para Fondo de Garantia de Depositos</t>
  </si>
  <si>
    <t>7 3 0 1 0 773 0 00</t>
  </si>
  <si>
    <t>PERDIDAS DIVERSAS</t>
  </si>
  <si>
    <t>7 3 0 1 0 773 0 02</t>
  </si>
  <si>
    <t>Donaciones</t>
  </si>
  <si>
    <t>7 3 0 1 0 773 0 04</t>
  </si>
  <si>
    <t>7 3 0 1 0 775 0 00</t>
  </si>
  <si>
    <t>PERDIDAS POR OPERACIONES</t>
  </si>
  <si>
    <t>7 3 0 1 0 775 0 02</t>
  </si>
  <si>
    <t>De Cambio y Arbitraje</t>
  </si>
  <si>
    <t>7 3 0 1 0 775 0 12</t>
  </si>
  <si>
    <t>7 3 0 2 0 000 0 00</t>
  </si>
  <si>
    <t>7 3 0 2 0 779 0 00</t>
  </si>
  <si>
    <t>PERDIDAS POR VALUACION DE OTROS ACTIVOS EN MONEDA EXTRAN</t>
  </si>
  <si>
    <t>7 3 0 2 0 779 0 04</t>
  </si>
  <si>
    <t>Creditos Diversos - Residentes</t>
  </si>
  <si>
    <t>7 3 0 2 0 779 0 07</t>
  </si>
  <si>
    <t>7 4 0 0 0 000 0 00</t>
  </si>
  <si>
    <t>PERDIDAS EXTRAORDINARIAS</t>
  </si>
  <si>
    <t>7 4 0 1 0 000 0 00</t>
  </si>
  <si>
    <t>7 4 0 1 0 787 0 01</t>
  </si>
  <si>
    <t>SINIESTROS NO CUBIERTOS POR SEGUROS</t>
  </si>
  <si>
    <t>7 4 0 1 0 793 0 01</t>
  </si>
  <si>
    <t>1 3 0 1 0 129 0 00</t>
  </si>
  <si>
    <t>1 3 0 1 0 129 0 02</t>
  </si>
  <si>
    <t>VENTANILLA DE LIQUIDEZ INTERBANCARIA (VLI)</t>
  </si>
  <si>
    <t>1 3 0 2 0 159 0 00</t>
  </si>
  <si>
    <t>1 3 0 2 0 159 0 04</t>
  </si>
  <si>
    <t>Primas por Compra Futura de Valores Vendidos - Resident</t>
  </si>
  <si>
    <t>Medida Excep.Complem.de Apoyo Emit.por BCP Año 2020 Nvos</t>
  </si>
  <si>
    <t>1 6 0 1 0 265 0 08</t>
  </si>
  <si>
    <t>Med. Excep. Apoyo Emit. por el BCP Año 2020 Reprogramac</t>
  </si>
  <si>
    <t>1 6 0 1 0 269 0 08</t>
  </si>
  <si>
    <t>1 6 0 3 0 275 0 06</t>
  </si>
  <si>
    <t>1 6 0 8 0 277 0 86</t>
  </si>
  <si>
    <t>Productos Financieros Document.Medid.Excep.de Apoyo Emi</t>
  </si>
  <si>
    <t>1 6 0 8 0 277 0 96</t>
  </si>
  <si>
    <t>(Prod.Finan.en Suspenso -Med.Excep.de Apoyo Emit.por el</t>
  </si>
  <si>
    <t>1 6 0 8 0 277 0 97</t>
  </si>
  <si>
    <t>(Prod.Finan.Docum.a Deveng.-Med.Excep.de Apoyo Emit.por</t>
  </si>
  <si>
    <t>1 6 0 8 0 279 0 86</t>
  </si>
  <si>
    <t>Prod. Financ. Docum.-Medid. Excep. de Apoyo Emit.por el</t>
  </si>
  <si>
    <t>1 6 0 8 0 279 0 96</t>
  </si>
  <si>
    <t>(Prod.Finan.en Susp-Med.Excep.de Apoyo Emit.por el BCP)</t>
  </si>
  <si>
    <t>1 6 0 8 0 279 0 97</t>
  </si>
  <si>
    <t>1 6 0 8 0 347 0 86</t>
  </si>
  <si>
    <t>1 6 0 8 0 347 0 96</t>
  </si>
  <si>
    <t>(Productos Financieros en Suspenso - No Residen)</t>
  </si>
  <si>
    <t>1 6 0 8 0 347 0 97</t>
  </si>
  <si>
    <t>1 7 0 2 0 295 0 04</t>
  </si>
  <si>
    <t>Instituciones Financieras Privadas del País</t>
  </si>
  <si>
    <t>5 1 0 2 0 655 0 04</t>
  </si>
  <si>
    <t>Otros valores en custodia</t>
  </si>
  <si>
    <t>5 2 0 2 0 660 0 04</t>
  </si>
  <si>
    <t>Otros Residentes</t>
  </si>
  <si>
    <t>5 2 0 3 0 664 0 02</t>
  </si>
  <si>
    <t>Corresponsales Cobranzas Financ.Euro</t>
  </si>
  <si>
    <t>6 2 0 1 0 780 0 00</t>
  </si>
  <si>
    <t>6 2 0 1 0 780 0 02</t>
  </si>
  <si>
    <t>7 1 0 1 0 707 0 00</t>
  </si>
  <si>
    <t>PERDIDAS POR OPERACIONES A LIQUIDAR</t>
  </si>
  <si>
    <t>7 1 0 1 0 707 0 04</t>
  </si>
  <si>
    <t>Compra Futura de valores vendidos - Residentes</t>
  </si>
  <si>
    <t>7 1 0 2 0 709 0 00</t>
  </si>
  <si>
    <t>CARGOS POR DEPOSITOS A LA VISTA</t>
  </si>
  <si>
    <t>7 1 0 2 0 709 0 02</t>
  </si>
  <si>
    <t>Alquiler de bienes de Inmuebles</t>
  </si>
  <si>
    <t>José Britez</t>
  </si>
  <si>
    <t>FixScr</t>
  </si>
  <si>
    <t>Affiliate of FitchRatings</t>
  </si>
  <si>
    <t>. Calificadora : FixScr Clasificadora de Riesgo www.fixScr.com</t>
  </si>
  <si>
    <t>www.fixscr.com</t>
  </si>
  <si>
    <t>. Ricardo Brugada 196 esquina Brasilia y Luis Morales, Asunción, Paraguay</t>
  </si>
  <si>
    <t>. Teléfono:  (+595) 21 203 030</t>
  </si>
  <si>
    <t>1 3 0 2 0 145 0 00</t>
  </si>
  <si>
    <t>1 3 0 2 0 145 0 12</t>
  </si>
  <si>
    <t>1 4 0 8 0 447 0 96</t>
  </si>
  <si>
    <t>Productos Financieros en Suspenso - Residentes</t>
  </si>
  <si>
    <t>2 1 0 3 0 392 0 00</t>
  </si>
  <si>
    <t>2 1 0 3 0 392 0 12</t>
  </si>
  <si>
    <t>2 2 0 1 0 136 0 03</t>
  </si>
  <si>
    <t>2 2 0 1 0 138 0 03</t>
  </si>
  <si>
    <t>5 1 0 1 0 651 0 18</t>
  </si>
  <si>
    <t>Garantías de Fideicomisos - Valor Computable</t>
  </si>
  <si>
    <t>6 1 0 6 0 768 0 05</t>
  </si>
  <si>
    <t>Obligac.por intermed.finan.-Sec.No Finan.-No Residentes</t>
  </si>
  <si>
    <t>7 1 0 2 0 709 0 03</t>
  </si>
  <si>
    <t>7 1 0 4 0 741 0 05</t>
  </si>
  <si>
    <t>Obligaciones por interm.financ.-Sec.No Fina.-No Residen</t>
  </si>
  <si>
    <t>7 1 0 6 0 000 0 00</t>
  </si>
  <si>
    <t>DIFERENCIAS DE COTIZACION DE VALORES PUBLICOS Y PRIVADOS</t>
  </si>
  <si>
    <t>7 1 0 6 0 749 0 00</t>
  </si>
  <si>
    <t>DIFERENCIAS DE COTIZACION DE VALORES PUBLICOS</t>
  </si>
  <si>
    <t>7 1 0 6 0 749 0 04</t>
  </si>
  <si>
    <t>Diferencias de cotización de valores públicos nacionale</t>
  </si>
  <si>
    <t>7 3 0 1 0 759 0 24</t>
  </si>
  <si>
    <t>7 3 0 1 0 771 0 28</t>
  </si>
  <si>
    <t>Representaciones y Viajes</t>
  </si>
  <si>
    <t>Diferencias de Cotizacion de Valores Publicos</t>
  </si>
  <si>
    <t>1 3 0 2 0 145 0 04</t>
  </si>
  <si>
    <t>1 4 0 1 0 173 0 03</t>
  </si>
  <si>
    <t>DEUDORES POR CRÉDITOS DOCUMENTARIOS NEGOCIADOS</t>
  </si>
  <si>
    <t>1 4 0 8 0 225 0 83</t>
  </si>
  <si>
    <t>1 4 0 8 0 225 0 95</t>
  </si>
  <si>
    <t>(Productos Finan.doc. a devengar - No Residente)</t>
  </si>
  <si>
    <t>CORRESPONSALES ACEPTANTES DE CRÉDITOS DOCUMENTARIOS DIFER</t>
  </si>
  <si>
    <t>CORRESPONSALES ACEPTANTES DE CRéDITOS DOCUMENTARIOS DIFE</t>
  </si>
  <si>
    <t>2 1 0 3 0 392 0 04</t>
  </si>
  <si>
    <t>2 2 0 1 0 156 0 03</t>
  </si>
  <si>
    <t>2 2 0 8 0 224 0 83</t>
  </si>
  <si>
    <t>Cargos financieros documentados-no Residentes</t>
  </si>
  <si>
    <t>2 2 0 8 0 224 0 93</t>
  </si>
  <si>
    <t>(Cargos financieros documentados a devengar-no Resident</t>
  </si>
  <si>
    <t>4 1 0 1 0 611 0 00</t>
  </si>
  <si>
    <t>CREDITOS DOCUMENTARIOS DOMESTICOS A NEGOCIAR</t>
  </si>
  <si>
    <t>4 1 0 1 0 611 0 02</t>
  </si>
  <si>
    <t>4 1 0 1 0 613 0 00</t>
  </si>
  <si>
    <t>CREDITOS DOCUMENTARIOS CONFIRMADOS EXPO</t>
  </si>
  <si>
    <t>4 1 0 1 0 613 0 04</t>
  </si>
  <si>
    <t>4 2 0 1 0 610 0 00</t>
  </si>
  <si>
    <t>BENEFICIARIOS POR CREDITOS DOCUMENTARIOS DOMESTICOS A NE</t>
  </si>
  <si>
    <t>4 2 0 1 0 610 0 02</t>
  </si>
  <si>
    <t>4 2 0 1 0 612 0 01</t>
  </si>
  <si>
    <t>BENEFICIARIOS POR CREDITOS EL EXTERIOR CONFIRMADOS</t>
  </si>
  <si>
    <t>6 1 0 2 0 714 0 03</t>
  </si>
  <si>
    <t>7 1 0 2 0 715 0 03</t>
  </si>
  <si>
    <t>1 2 0 1 0 123 0 16</t>
  </si>
  <si>
    <t>Agencia Financiera de Desarrollo</t>
  </si>
  <si>
    <t>1 4 0 1 0 169 0 08</t>
  </si>
  <si>
    <t>Créditos Reestructurados</t>
  </si>
  <si>
    <t>Cesión de Créditos o Derechos de Cobro</t>
  </si>
  <si>
    <t>1 4 0 4 0 215 0 04</t>
  </si>
  <si>
    <t>2 1 0 1 0 102 0 07</t>
  </si>
  <si>
    <t>2 1 0 3 0 392 0 24</t>
  </si>
  <si>
    <t>2 1 0 4 0 390 0 02</t>
  </si>
  <si>
    <t>Prestamos Directos</t>
  </si>
  <si>
    <t>2 1 0 4 0 390 0 03</t>
  </si>
  <si>
    <t>Prestamos Directos - Entidades del Exterior</t>
  </si>
  <si>
    <t>2 1 0 8 0 134 0 83</t>
  </si>
  <si>
    <t>Cargos financieros documentados -No residentes</t>
  </si>
  <si>
    <t>2 1 0 8 0 134 0 93</t>
  </si>
  <si>
    <t>(Cargos financieros documentados a devengar - no reside</t>
  </si>
  <si>
    <t>2 2 0 4 0 292 0 06</t>
  </si>
  <si>
    <t>2 2 0 8 0 224 0 85</t>
  </si>
  <si>
    <t>Cargos financieros no documentados devengados-no Reside</t>
  </si>
  <si>
    <t>CREDITOS DOCUMENTARIOS DE IMPORTACIÓN</t>
  </si>
  <si>
    <t>6 2 0 1 0 790 0 03</t>
  </si>
  <si>
    <t>ESTADO DE SITUACIÓN PATRIMONIAL AL 31 DE MARZO DE 2023</t>
  </si>
  <si>
    <t>1 1 0 2 0 105 0 36</t>
  </si>
  <si>
    <t>Sistema de Pagos Instantáneos (SPI)</t>
  </si>
  <si>
    <t>1 2 0 2 0 000 0 00</t>
  </si>
  <si>
    <t>VALORES PRIVADOS</t>
  </si>
  <si>
    <t>1 2 0 2 0 409 0 00</t>
  </si>
  <si>
    <t>INVERSIONES TEMPORALES</t>
  </si>
  <si>
    <t>1 2 0 2 0 409 0 03</t>
  </si>
  <si>
    <t>Valores de Renta Fija de Sociedades Privadas del Exteri</t>
  </si>
  <si>
    <t>1 2 0 8 0 127 0 83</t>
  </si>
  <si>
    <t>Rentas Documentadas-No Nacionales</t>
  </si>
  <si>
    <t>1 2 0 8 0 127 0 93</t>
  </si>
  <si>
    <t>(Rent.doc. a deveng.-No Nacionales)</t>
  </si>
  <si>
    <t>1 3 0 1 0 417 0 00</t>
  </si>
  <si>
    <t>Renovaciones,Refinanciaciones y Reestructuraciones</t>
  </si>
  <si>
    <t>1 3 0 1 0 417 0 12</t>
  </si>
  <si>
    <t>1 4 0 1 0 351 0 05</t>
  </si>
  <si>
    <t>Operaciones de Factoraje</t>
  </si>
  <si>
    <t>1 4 0 4 0 373 0 00</t>
  </si>
  <si>
    <t>1 4 0 4 0 373 0 06</t>
  </si>
  <si>
    <t>Arbitrajes</t>
  </si>
  <si>
    <t>2 1 0 1 0 100 0 10</t>
  </si>
  <si>
    <t>Obligaciones por Convenios de Pagos y Créditos Recíproc</t>
  </si>
  <si>
    <t>5 1 0 4 0 689 0 03</t>
  </si>
  <si>
    <t>Créditos en gestión judicial - Garantizado por el FOGAP</t>
  </si>
  <si>
    <t>5 2 0 2 0 660 0 05</t>
  </si>
  <si>
    <t>Otros No Residentes</t>
  </si>
  <si>
    <t>6 1 0 2 0 718 0 04</t>
  </si>
  <si>
    <t>6 1 0 2 0 722 0 03</t>
  </si>
  <si>
    <t>6 1 0 6 0 766 0 07</t>
  </si>
  <si>
    <t>Cred.Vig.por Int.Fin.-Sect.No Financiero - No Residente</t>
  </si>
  <si>
    <t>6 1 0 6 0 766 0 11</t>
  </si>
  <si>
    <t>Valores Públicos No Nacionales</t>
  </si>
  <si>
    <t>6 1 0 7 0 846 0 03</t>
  </si>
  <si>
    <t>6 2 0 1 0 856 0 00</t>
  </si>
  <si>
    <t>Operaciones de factoraje</t>
  </si>
  <si>
    <t>6 2 0 1 0 856 0 02</t>
  </si>
  <si>
    <t>6 5 0 0 0 000 0 00</t>
  </si>
  <si>
    <t>AJUSTES DE RESULTADOS DE EJERCICIOS ANTERIORES-GANANCIAS</t>
  </si>
  <si>
    <t>6 5 0 1 0 000 0 00</t>
  </si>
  <si>
    <t>6 5 0 1 0 834 0 00</t>
  </si>
  <si>
    <t>6 5 0 1 0 834 0 08</t>
  </si>
  <si>
    <t>Ganancias extraordinarias</t>
  </si>
  <si>
    <t>7 1 0 4 0 739 0 07</t>
  </si>
  <si>
    <t>Creditos vigentes por interm.fin.-Sec.No.Fin.-No Reside</t>
  </si>
  <si>
    <t>7 4 0 1 0 791 0 01</t>
  </si>
  <si>
    <t>VENTA DE BIENES MUEBLES</t>
  </si>
  <si>
    <t>PASIVO Y PN</t>
  </si>
  <si>
    <t>ESTADO DE RESULTADOS AL 31 DE MARZO DE 2023</t>
  </si>
  <si>
    <t xml:space="preserve"> - </t>
  </si>
  <si>
    <t>Resultado de Ejercicios Anteriores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</si>
</sst>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 * #,##0_ ;_ * \-#,##0_ ;_ * &quot;-&quot;_ ;_ @_ "/>
    <numFmt numFmtId="43" formatCode="_ * #,##0.00_ ;_ * \-#,##0.00_ ;_ * &quot;-&quot;??_ ;_ @_ "/>
    <numFmt numFmtId="164" formatCode="_(* #,##0.00_);_(* \(#,##0.00\);_(* &quot;-&quot;??_);_(@_)"/>
    <numFmt numFmtId="165" formatCode="_(* #,##0_);_(* \(#,##0\);_(* &quot;-&quot;??_);_(@_)"/>
    <numFmt numFmtId="166" formatCode="_-* #,##0\ _P_t_s_-;\-* #,##0\ _P_t_s_-;_-* &quot;-&quot;??\ _P_t_s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sz val="10"/>
      <color theme="0"/>
      <name val="Arial"/>
      <family val="2"/>
    </font>
    <font>
      <b/>
      <sz val="10"/>
      <name val="Verdana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0"/>
      <color rgb="FFFF0000"/>
      <name val="Arial"/>
      <family val="2"/>
    </font>
    <font>
      <u/>
      <sz val="7.5"/>
      <color indexed="12"/>
      <name val="Arial"/>
      <family val="2"/>
    </font>
    <font>
      <u/>
      <sz val="10"/>
      <color indexed="12"/>
      <name val="Arial"/>
      <family val="2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0"/>
      <color theme="1"/>
      <name val="Arial"/>
      <family val="2"/>
    </font>
    <font>
      <sz val="8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41" fontId="1" fillId="0" borderId="0" applyFont="0" applyFill="0" applyBorder="0" applyAlignment="0" applyProtection="0"/>
  </cellStyleXfs>
  <cellXfs count="171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2" xfId="0" applyFont="1" applyBorder="1"/>
    <xf numFmtId="3" fontId="4" fillId="0" borderId="3" xfId="0" applyNumberFormat="1" applyFont="1" applyBorder="1"/>
    <xf numFmtId="0" fontId="7" fillId="0" borderId="0" xfId="0" applyFont="1"/>
    <xf numFmtId="3" fontId="4" fillId="0" borderId="2" xfId="0" applyNumberFormat="1" applyFont="1" applyBorder="1"/>
    <xf numFmtId="3" fontId="4" fillId="0" borderId="4" xfId="0" applyNumberFormat="1" applyFont="1" applyBorder="1"/>
    <xf numFmtId="3" fontId="4" fillId="0" borderId="0" xfId="0" applyNumberFormat="1" applyFont="1"/>
    <xf numFmtId="3" fontId="5" fillId="0" borderId="0" xfId="0" applyNumberFormat="1" applyFont="1"/>
    <xf numFmtId="3" fontId="8" fillId="0" borderId="0" xfId="0" applyNumberFormat="1" applyFont="1"/>
    <xf numFmtId="0" fontId="4" fillId="0" borderId="5" xfId="0" applyFont="1" applyBorder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10" fillId="0" borderId="1" xfId="0" applyFont="1" applyBorder="1"/>
    <xf numFmtId="0" fontId="5" fillId="0" borderId="7" xfId="0" applyFont="1" applyBorder="1" applyAlignment="1">
      <alignment horizontal="center"/>
    </xf>
    <xf numFmtId="0" fontId="4" fillId="0" borderId="8" xfId="0" applyFont="1" applyBorder="1"/>
    <xf numFmtId="0" fontId="5" fillId="0" borderId="9" xfId="0" applyFont="1" applyBorder="1" applyAlignment="1">
      <alignment horizontal="center"/>
    </xf>
    <xf numFmtId="0" fontId="4" fillId="0" borderId="10" xfId="0" applyFont="1" applyBorder="1"/>
    <xf numFmtId="0" fontId="5" fillId="0" borderId="11" xfId="0" applyFont="1" applyBorder="1" applyAlignment="1">
      <alignment horizontal="center"/>
    </xf>
    <xf numFmtId="0" fontId="4" fillId="0" borderId="12" xfId="0" applyFont="1" applyBorder="1"/>
    <xf numFmtId="0" fontId="4" fillId="0" borderId="13" xfId="0" applyFont="1" applyBorder="1" applyAlignment="1">
      <alignment wrapText="1"/>
    </xf>
    <xf numFmtId="0" fontId="4" fillId="0" borderId="14" xfId="0" applyFont="1" applyBorder="1"/>
    <xf numFmtId="3" fontId="4" fillId="0" borderId="0" xfId="0" applyNumberFormat="1" applyFont="1" applyAlignment="1">
      <alignment horizontal="center"/>
    </xf>
    <xf numFmtId="0" fontId="4" fillId="0" borderId="13" xfId="0" applyFont="1" applyBorder="1"/>
    <xf numFmtId="0" fontId="4" fillId="0" borderId="19" xfId="0" applyFont="1" applyBorder="1"/>
    <xf numFmtId="0" fontId="4" fillId="0" borderId="20" xfId="0" applyFont="1" applyBorder="1"/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24" xfId="0" applyFont="1" applyBorder="1"/>
    <xf numFmtId="0" fontId="4" fillId="0" borderId="25" xfId="0" applyFont="1" applyBorder="1"/>
    <xf numFmtId="0" fontId="4" fillId="0" borderId="26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15" fontId="4" fillId="0" borderId="0" xfId="0" applyNumberFormat="1" applyFont="1" applyAlignment="1">
      <alignment horizontal="center"/>
    </xf>
    <xf numFmtId="0" fontId="5" fillId="0" borderId="5" xfId="0" applyFont="1" applyBorder="1"/>
    <xf numFmtId="3" fontId="4" fillId="0" borderId="23" xfId="0" applyNumberFormat="1" applyFont="1" applyBorder="1"/>
    <xf numFmtId="0" fontId="4" fillId="0" borderId="28" xfId="0" applyFont="1" applyBorder="1"/>
    <xf numFmtId="3" fontId="4" fillId="0" borderId="29" xfId="0" applyNumberFormat="1" applyFont="1" applyBorder="1" applyAlignment="1">
      <alignment horizontal="right"/>
    </xf>
    <xf numFmtId="3" fontId="5" fillId="0" borderId="29" xfId="0" applyNumberFormat="1" applyFont="1" applyBorder="1" applyAlignment="1">
      <alignment horizontal="right"/>
    </xf>
    <xf numFmtId="3" fontId="4" fillId="0" borderId="29" xfId="0" applyNumberFormat="1" applyFont="1" applyBorder="1"/>
    <xf numFmtId="3" fontId="5" fillId="0" borderId="0" xfId="0" applyNumberFormat="1" applyFont="1" applyAlignment="1">
      <alignment horizontal="right"/>
    </xf>
    <xf numFmtId="3" fontId="4" fillId="0" borderId="27" xfId="0" applyNumberFormat="1" applyFont="1" applyBorder="1" applyAlignment="1">
      <alignment horizontal="right"/>
    </xf>
    <xf numFmtId="3" fontId="4" fillId="0" borderId="27" xfId="0" applyNumberFormat="1" applyFont="1" applyBorder="1"/>
    <xf numFmtId="0" fontId="5" fillId="0" borderId="30" xfId="0" applyFont="1" applyBorder="1"/>
    <xf numFmtId="0" fontId="4" fillId="0" borderId="31" xfId="0" applyFont="1" applyBorder="1"/>
    <xf numFmtId="3" fontId="5" fillId="0" borderId="32" xfId="0" applyNumberFormat="1" applyFont="1" applyBorder="1"/>
    <xf numFmtId="3" fontId="5" fillId="0" borderId="5" xfId="0" applyNumberFormat="1" applyFont="1" applyBorder="1"/>
    <xf numFmtId="3" fontId="5" fillId="0" borderId="0" xfId="0" applyNumberFormat="1" applyFont="1" applyAlignment="1">
      <alignment horizontal="center"/>
    </xf>
    <xf numFmtId="0" fontId="4" fillId="0" borderId="33" xfId="0" applyFont="1" applyBorder="1"/>
    <xf numFmtId="0" fontId="9" fillId="0" borderId="33" xfId="0" applyFont="1" applyBorder="1"/>
    <xf numFmtId="0" fontId="9" fillId="0" borderId="0" xfId="0" applyFont="1"/>
    <xf numFmtId="3" fontId="9" fillId="0" borderId="33" xfId="0" applyNumberFormat="1" applyFont="1" applyBorder="1"/>
    <xf numFmtId="3" fontId="9" fillId="0" borderId="0" xfId="0" applyNumberFormat="1" applyFont="1"/>
    <xf numFmtId="165" fontId="2" fillId="0" borderId="0" xfId="0" applyNumberFormat="1" applyFont="1"/>
    <xf numFmtId="166" fontId="4" fillId="0" borderId="0" xfId="1" applyNumberFormat="1" applyFont="1"/>
    <xf numFmtId="0" fontId="11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12" fillId="0" borderId="0" xfId="0" applyFont="1"/>
    <xf numFmtId="0" fontId="4" fillId="0" borderId="15" xfId="0" applyFont="1" applyBorder="1"/>
    <xf numFmtId="0" fontId="5" fillId="0" borderId="0" xfId="0" quotePrefix="1" applyFont="1" applyAlignment="1">
      <alignment horizontal="center"/>
    </xf>
    <xf numFmtId="0" fontId="4" fillId="0" borderId="34" xfId="0" applyFont="1" applyBorder="1"/>
    <xf numFmtId="0" fontId="13" fillId="0" borderId="0" xfId="0" applyFont="1"/>
    <xf numFmtId="0" fontId="15" fillId="0" borderId="0" xfId="2" applyFont="1" applyFill="1" applyBorder="1" applyAlignment="1" applyProtection="1"/>
    <xf numFmtId="0" fontId="5" fillId="0" borderId="15" xfId="0" applyFont="1" applyBorder="1" applyAlignment="1">
      <alignment horizontal="center"/>
    </xf>
    <xf numFmtId="0" fontId="11" fillId="0" borderId="0" xfId="0" applyFont="1"/>
    <xf numFmtId="15" fontId="5" fillId="0" borderId="5" xfId="0" applyNumberFormat="1" applyFont="1" applyBorder="1" applyAlignment="1">
      <alignment horizontal="center"/>
    </xf>
    <xf numFmtId="15" fontId="5" fillId="0" borderId="0" xfId="0" applyNumberFormat="1" applyFont="1" applyAlignment="1">
      <alignment horizontal="center"/>
    </xf>
    <xf numFmtId="165" fontId="4" fillId="0" borderId="0" xfId="1" applyNumberFormat="1" applyFont="1"/>
    <xf numFmtId="165" fontId="4" fillId="0" borderId="0" xfId="0" applyNumberFormat="1" applyFont="1"/>
    <xf numFmtId="0" fontId="5" fillId="0" borderId="23" xfId="0" applyFont="1" applyBorder="1" applyAlignment="1">
      <alignment horizontal="center" wrapText="1"/>
    </xf>
    <xf numFmtId="15" fontId="5" fillId="0" borderId="27" xfId="0" applyNumberFormat="1" applyFont="1" applyBorder="1" applyAlignment="1">
      <alignment horizontal="center"/>
    </xf>
    <xf numFmtId="0" fontId="5" fillId="0" borderId="19" xfId="0" applyFont="1" applyBorder="1" applyAlignment="1">
      <alignment horizontal="center" wrapText="1"/>
    </xf>
    <xf numFmtId="15" fontId="5" fillId="0" borderId="24" xfId="0" applyNumberFormat="1" applyFont="1" applyBorder="1" applyAlignment="1">
      <alignment horizontal="center"/>
    </xf>
    <xf numFmtId="3" fontId="0" fillId="0" borderId="0" xfId="0" applyNumberFormat="1"/>
    <xf numFmtId="0" fontId="5" fillId="0" borderId="19" xfId="0" applyFont="1" applyBorder="1"/>
    <xf numFmtId="0" fontId="5" fillId="0" borderId="15" xfId="0" applyFont="1" applyBorder="1"/>
    <xf numFmtId="0" fontId="5" fillId="0" borderId="24" xfId="0" applyFont="1" applyBorder="1"/>
    <xf numFmtId="0" fontId="5" fillId="0" borderId="34" xfId="0" applyFont="1" applyBorder="1"/>
    <xf numFmtId="0" fontId="5" fillId="0" borderId="1" xfId="0" applyFont="1" applyBorder="1" applyAlignment="1">
      <alignment horizontal="center"/>
    </xf>
    <xf numFmtId="3" fontId="4" fillId="0" borderId="28" xfId="0" applyNumberFormat="1" applyFont="1" applyBorder="1" applyAlignment="1">
      <alignment horizontal="right"/>
    </xf>
    <xf numFmtId="164" fontId="5" fillId="0" borderId="0" xfId="0" applyNumberFormat="1" applyFont="1" applyAlignment="1">
      <alignment horizontal="center"/>
    </xf>
    <xf numFmtId="165" fontId="0" fillId="0" borderId="0" xfId="1" applyNumberFormat="1" applyFont="1"/>
    <xf numFmtId="164" fontId="4" fillId="0" borderId="0" xfId="0" applyNumberFormat="1" applyFont="1"/>
    <xf numFmtId="165" fontId="16" fillId="0" borderId="0" xfId="1" applyNumberFormat="1" applyFont="1" applyFill="1" applyBorder="1"/>
    <xf numFmtId="165" fontId="4" fillId="0" borderId="2" xfId="1" applyNumberFormat="1" applyFont="1" applyBorder="1"/>
    <xf numFmtId="165" fontId="4" fillId="0" borderId="0" xfId="1" applyNumberFormat="1" applyFont="1" applyFill="1"/>
    <xf numFmtId="164" fontId="0" fillId="0" borderId="0" xfId="1" applyFont="1"/>
    <xf numFmtId="0" fontId="17" fillId="3" borderId="26" xfId="0" applyFont="1" applyFill="1" applyBorder="1"/>
    <xf numFmtId="164" fontId="17" fillId="3" borderId="26" xfId="1" applyFont="1" applyFill="1" applyBorder="1"/>
    <xf numFmtId="0" fontId="4" fillId="0" borderId="15" xfId="0" applyFont="1" applyBorder="1" applyAlignment="1">
      <alignment horizontal="left"/>
    </xf>
    <xf numFmtId="0" fontId="4" fillId="0" borderId="34" xfId="0" applyFont="1" applyBorder="1" applyAlignment="1">
      <alignment horizontal="left"/>
    </xf>
    <xf numFmtId="0" fontId="17" fillId="4" borderId="26" xfId="0" applyFont="1" applyFill="1" applyBorder="1"/>
    <xf numFmtId="164" fontId="17" fillId="4" borderId="26" xfId="1" applyFont="1" applyFill="1" applyBorder="1"/>
    <xf numFmtId="37" fontId="4" fillId="0" borderId="33" xfId="1" applyNumberFormat="1" applyFont="1" applyBorder="1"/>
    <xf numFmtId="0" fontId="18" fillId="0" borderId="0" xfId="0" applyFont="1" applyAlignment="1">
      <alignment vertical="center"/>
    </xf>
    <xf numFmtId="0" fontId="5" fillId="0" borderId="20" xfId="0" quotePrefix="1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164" fontId="0" fillId="0" borderId="26" xfId="1" applyFont="1" applyBorder="1"/>
    <xf numFmtId="0" fontId="0" fillId="0" borderId="26" xfId="0" applyBorder="1"/>
    <xf numFmtId="0" fontId="17" fillId="6" borderId="26" xfId="0" applyFont="1" applyFill="1" applyBorder="1"/>
    <xf numFmtId="164" fontId="17" fillId="6" borderId="26" xfId="1" applyFont="1" applyFill="1" applyBorder="1"/>
    <xf numFmtId="0" fontId="17" fillId="4" borderId="0" xfId="0" applyFont="1" applyFill="1"/>
    <xf numFmtId="164" fontId="17" fillId="4" borderId="0" xfId="1" applyFont="1" applyFill="1"/>
    <xf numFmtId="165" fontId="0" fillId="0" borderId="26" xfId="1" applyNumberFormat="1" applyFont="1" applyBorder="1"/>
    <xf numFmtId="165" fontId="17" fillId="6" borderId="26" xfId="1" applyNumberFormat="1" applyFont="1" applyFill="1" applyBorder="1"/>
    <xf numFmtId="165" fontId="17" fillId="3" borderId="26" xfId="1" applyNumberFormat="1" applyFont="1" applyFill="1" applyBorder="1"/>
    <xf numFmtId="165" fontId="17" fillId="4" borderId="26" xfId="1" applyNumberFormat="1" applyFont="1" applyFill="1" applyBorder="1"/>
    <xf numFmtId="165" fontId="17" fillId="4" borderId="0" xfId="1" applyNumberFormat="1" applyFont="1" applyFill="1"/>
    <xf numFmtId="165" fontId="0" fillId="5" borderId="26" xfId="1" applyNumberFormat="1" applyFont="1" applyFill="1" applyBorder="1"/>
    <xf numFmtId="41" fontId="0" fillId="0" borderId="0" xfId="3" applyFont="1"/>
    <xf numFmtId="164" fontId="17" fillId="0" borderId="0" xfId="1" applyFont="1" applyFill="1" applyBorder="1"/>
    <xf numFmtId="164" fontId="0" fillId="0" borderId="0" xfId="1" applyFont="1" applyFill="1" applyBorder="1"/>
    <xf numFmtId="41" fontId="0" fillId="0" borderId="0" xfId="0" applyNumberFormat="1"/>
    <xf numFmtId="41" fontId="17" fillId="0" borderId="0" xfId="0" applyNumberFormat="1" applyFont="1"/>
    <xf numFmtId="41" fontId="17" fillId="0" borderId="0" xfId="3" applyFont="1"/>
    <xf numFmtId="41" fontId="17" fillId="3" borderId="0" xfId="3" applyFont="1" applyFill="1"/>
    <xf numFmtId="41" fontId="17" fillId="3" borderId="0" xfId="0" applyNumberFormat="1" applyFont="1" applyFill="1"/>
    <xf numFmtId="41" fontId="19" fillId="0" borderId="14" xfId="3" applyFont="1" applyBorder="1" applyAlignment="1">
      <alignment horizontal="right"/>
    </xf>
    <xf numFmtId="41" fontId="19" fillId="0" borderId="35" xfId="3" applyFont="1" applyBorder="1" applyAlignment="1">
      <alignment horizontal="right"/>
    </xf>
    <xf numFmtId="41" fontId="19" fillId="0" borderId="12" xfId="3" applyFont="1" applyBorder="1" applyAlignment="1">
      <alignment horizontal="right"/>
    </xf>
    <xf numFmtId="41" fontId="7" fillId="0" borderId="14" xfId="3" applyFont="1" applyBorder="1" applyAlignment="1">
      <alignment horizontal="right"/>
    </xf>
    <xf numFmtId="41" fontId="7" fillId="0" borderId="35" xfId="3" applyFont="1" applyBorder="1" applyAlignment="1">
      <alignment horizontal="right"/>
    </xf>
    <xf numFmtId="41" fontId="0" fillId="0" borderId="16" xfId="3" applyFont="1" applyBorder="1" applyAlignment="1">
      <alignment horizontal="right"/>
    </xf>
    <xf numFmtId="41" fontId="0" fillId="0" borderId="17" xfId="3" applyFont="1" applyBorder="1" applyAlignment="1">
      <alignment horizontal="right"/>
    </xf>
    <xf numFmtId="41" fontId="0" fillId="0" borderId="17" xfId="3" applyFont="1" applyBorder="1" applyAlignment="1">
      <alignment horizontal="center"/>
    </xf>
    <xf numFmtId="41" fontId="5" fillId="0" borderId="13" xfId="3" applyFont="1" applyBorder="1"/>
    <xf numFmtId="0" fontId="4" fillId="0" borderId="11" xfId="0" applyFont="1" applyBorder="1"/>
    <xf numFmtId="3" fontId="5" fillId="0" borderId="10" xfId="0" applyNumberFormat="1" applyFont="1" applyBorder="1" applyAlignment="1">
      <alignment horizontal="right"/>
    </xf>
    <xf numFmtId="3" fontId="5" fillId="0" borderId="1" xfId="0" applyNumberFormat="1" applyFont="1" applyBorder="1" applyAlignment="1">
      <alignment horizontal="right"/>
    </xf>
    <xf numFmtId="3" fontId="5" fillId="0" borderId="1" xfId="0" applyNumberFormat="1" applyFont="1" applyBorder="1" applyAlignment="1">
      <alignment horizontal="center"/>
    </xf>
    <xf numFmtId="3" fontId="5" fillId="0" borderId="18" xfId="0" applyNumberFormat="1" applyFont="1" applyBorder="1" applyAlignment="1">
      <alignment horizontal="center"/>
    </xf>
    <xf numFmtId="164" fontId="0" fillId="7" borderId="0" xfId="1" applyFont="1" applyFill="1"/>
    <xf numFmtId="43" fontId="0" fillId="0" borderId="0" xfId="0" applyNumberFormat="1"/>
    <xf numFmtId="165" fontId="7" fillId="0" borderId="0" xfId="1" applyNumberFormat="1" applyFont="1" applyFill="1"/>
    <xf numFmtId="165" fontId="20" fillId="0" borderId="0" xfId="1" applyNumberFormat="1" applyFont="1" applyFill="1" applyBorder="1"/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5" xfId="0" applyFont="1" applyBorder="1"/>
    <xf numFmtId="0" fontId="4" fillId="0" borderId="0" xfId="0" applyFont="1"/>
    <xf numFmtId="0" fontId="5" fillId="0" borderId="7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10" fontId="5" fillId="2" borderId="24" xfId="0" applyNumberFormat="1" applyFont="1" applyFill="1" applyBorder="1" applyAlignment="1">
      <alignment horizontal="center"/>
    </xf>
    <xf numFmtId="0" fontId="4" fillId="2" borderId="34" xfId="0" applyFont="1" applyFill="1" applyBorder="1"/>
    <xf numFmtId="10" fontId="5" fillId="2" borderId="34" xfId="0" applyNumberFormat="1" applyFont="1" applyFill="1" applyBorder="1" applyAlignment="1">
      <alignment horizontal="center"/>
    </xf>
    <xf numFmtId="3" fontId="5" fillId="0" borderId="4" xfId="0" applyNumberFormat="1" applyFont="1" applyBorder="1"/>
    <xf numFmtId="3" fontId="5" fillId="2" borderId="0" xfId="0" applyNumberFormat="1" applyFont="1" applyFill="1"/>
    <xf numFmtId="0" fontId="4" fillId="0" borderId="26" xfId="0" applyFont="1" applyBorder="1"/>
    <xf numFmtId="41" fontId="19" fillId="0" borderId="13" xfId="3" applyFont="1" applyFill="1" applyBorder="1"/>
    <xf numFmtId="41" fontId="19" fillId="0" borderId="36" xfId="3" applyFont="1" applyBorder="1" applyAlignment="1">
      <alignment horizontal="right"/>
    </xf>
    <xf numFmtId="14" fontId="4" fillId="2" borderId="0" xfId="0" applyNumberFormat="1" applyFont="1" applyFill="1"/>
    <xf numFmtId="3" fontId="5" fillId="0" borderId="37" xfId="0" applyNumberFormat="1" applyFont="1" applyBorder="1"/>
    <xf numFmtId="3" fontId="5" fillId="0" borderId="15" xfId="0" applyNumberFormat="1" applyFont="1" applyBorder="1"/>
    <xf numFmtId="3" fontId="5" fillId="0" borderId="34" xfId="0" applyNumberFormat="1" applyFont="1" applyBorder="1"/>
    <xf numFmtId="165" fontId="7" fillId="0" borderId="29" xfId="1" applyNumberFormat="1" applyFont="1" applyFill="1" applyBorder="1"/>
  </cellXfs>
  <cellStyles count="4">
    <cellStyle name="Hipervínculo" xfId="2" builtinId="8"/>
    <cellStyle name="Millares" xfId="1" builtinId="3"/>
    <cellStyle name="Millares [0]" xfId="3" builtinId="6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00"/>
      <color rgb="FF00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620568</xdr:colOff>
      <xdr:row>0</xdr:row>
      <xdr:rowOff>57727</xdr:rowOff>
    </xdr:from>
    <xdr:to>
      <xdr:col>1</xdr:col>
      <xdr:colOff>1587500</xdr:colOff>
      <xdr:row>5</xdr:row>
      <xdr:rowOff>43297</xdr:rowOff>
    </xdr:to>
    <xdr:pic>
      <xdr:nvPicPr>
        <xdr:cNvPr id="2" name="Imagen 1" descr="Itaú">
          <a:extLst>
            <a:ext uri="{FF2B5EF4-FFF2-40B4-BE49-F238E27FC236}">
              <a16:creationId xmlns:a16="http://schemas.microsoft.com/office/drawing/2014/main" id="{CE4D405C-EC93-496B-B458-CA6AABECED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568" y="57727"/>
          <a:ext cx="966932" cy="9236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ILIANAL\AppData\Local\Microsoft\Windows\INetCache\Content.Outlook\A5BIZL1B\20230331%20Resumen%20Cartera%20Res%201-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abilidad/BALANCE%20DIARIO/2022/12-Balance%20Diario%202022/29%20DICIEMBRE%202022%20REPROCES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Res 1-07 "/>
      <sheetName val="Hoja1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bcp"/>
      <sheetName val="salcon"/>
    </sheetNames>
    <sheetDataSet>
      <sheetData sheetId="0">
        <row r="1">
          <cell r="B1">
            <v>10000000000</v>
          </cell>
          <cell r="C1" t="str">
            <v>ACTIVO</v>
          </cell>
          <cell r="D1">
            <v>16304623403705</v>
          </cell>
          <cell r="E1">
            <v>1709630170.0699999</v>
          </cell>
          <cell r="F1">
            <v>12558823555894</v>
          </cell>
          <cell r="G1">
            <v>28863446959599</v>
          </cell>
        </row>
        <row r="2">
          <cell r="B2">
            <v>11000000000</v>
          </cell>
          <cell r="C2" t="str">
            <v>DISPONIBLE</v>
          </cell>
          <cell r="D2">
            <v>2213773957969</v>
          </cell>
          <cell r="E2">
            <v>509261151.87</v>
          </cell>
          <cell r="F2">
            <v>3740996774013</v>
          </cell>
          <cell r="G2">
            <v>5954770731982</v>
          </cell>
        </row>
        <row r="3">
          <cell r="B3">
            <v>11010000000</v>
          </cell>
          <cell r="C3" t="str">
            <v>CAJA</v>
          </cell>
          <cell r="D3">
            <v>577255892446</v>
          </cell>
          <cell r="E3">
            <v>12637305.720000001</v>
          </cell>
          <cell r="F3">
            <v>92832763437</v>
          </cell>
          <cell r="G3">
            <v>670088655883</v>
          </cell>
        </row>
        <row r="4">
          <cell r="B4">
            <v>11010101000</v>
          </cell>
          <cell r="C4" t="str">
            <v>MONEDAS Y BILLETES</v>
          </cell>
          <cell r="D4">
            <v>159791195809</v>
          </cell>
          <cell r="E4">
            <v>10776250.359999999</v>
          </cell>
          <cell r="F4">
            <v>79161581030</v>
          </cell>
          <cell r="G4">
            <v>238952776839</v>
          </cell>
        </row>
        <row r="5">
          <cell r="B5">
            <v>11010101002</v>
          </cell>
          <cell r="C5" t="str">
            <v>En la empresa</v>
          </cell>
          <cell r="D5">
            <v>159791195809</v>
          </cell>
          <cell r="E5">
            <v>10776250.359999999</v>
          </cell>
          <cell r="F5">
            <v>79161581030</v>
          </cell>
          <cell r="G5">
            <v>238952776839</v>
          </cell>
        </row>
        <row r="6">
          <cell r="B6">
            <v>11010103001</v>
          </cell>
          <cell r="C6" t="str">
            <v>DINERO EN TRANSITO</v>
          </cell>
          <cell r="D6">
            <v>417464696637</v>
          </cell>
          <cell r="E6">
            <v>1861055.36</v>
          </cell>
          <cell r="F6">
            <v>13671182407</v>
          </cell>
          <cell r="G6">
            <v>431135879044</v>
          </cell>
        </row>
        <row r="7">
          <cell r="B7">
            <v>11020000000</v>
          </cell>
          <cell r="C7" t="str">
            <v>INSTITUCIONES FINANCIERAS</v>
          </cell>
          <cell r="D7">
            <v>1634704694869</v>
          </cell>
          <cell r="E7">
            <v>496359713.98000002</v>
          </cell>
          <cell r="F7">
            <v>3646223714144</v>
          </cell>
          <cell r="G7">
            <v>5280928409013</v>
          </cell>
        </row>
        <row r="8">
          <cell r="B8">
            <v>11020105000</v>
          </cell>
          <cell r="C8" t="str">
            <v>DEPOSITOS EN EL BANCO CENTRAL DEL PARAGUAY</v>
          </cell>
          <cell r="D8">
            <v>1609667186166</v>
          </cell>
          <cell r="E8">
            <v>351908491.83999997</v>
          </cell>
          <cell r="F8">
            <v>2585095147619</v>
          </cell>
          <cell r="G8">
            <v>4194762333785</v>
          </cell>
        </row>
        <row r="9">
          <cell r="B9">
            <v>11020105002</v>
          </cell>
          <cell r="C9" t="str">
            <v>Encaje Legal-Gs</v>
          </cell>
          <cell r="D9">
            <v>1231813616202</v>
          </cell>
          <cell r="E9">
            <v>0</v>
          </cell>
          <cell r="F9">
            <v>0</v>
          </cell>
          <cell r="G9">
            <v>1231813616202</v>
          </cell>
        </row>
        <row r="10">
          <cell r="B10">
            <v>11020105004</v>
          </cell>
          <cell r="C10" t="str">
            <v>Encaje Especial Reg.1/131 y 189/93</v>
          </cell>
          <cell r="D10">
            <v>6697650517</v>
          </cell>
          <cell r="E10">
            <v>541880.49</v>
          </cell>
          <cell r="F10">
            <v>3980616148</v>
          </cell>
          <cell r="G10">
            <v>10678266665</v>
          </cell>
        </row>
        <row r="11">
          <cell r="B11">
            <v>11020105006</v>
          </cell>
          <cell r="C11" t="str">
            <v>Encaje Legal M/E-U$S</v>
          </cell>
          <cell r="D11">
            <v>0</v>
          </cell>
          <cell r="E11">
            <v>345124687</v>
          </cell>
          <cell r="F11">
            <v>2535261791973</v>
          </cell>
          <cell r="G11">
            <v>2535261791973</v>
          </cell>
        </row>
        <row r="12">
          <cell r="B12">
            <v>11020105010</v>
          </cell>
          <cell r="C12" t="str">
            <v>Cuenta Corriente Gs</v>
          </cell>
          <cell r="D12">
            <v>76664126660</v>
          </cell>
          <cell r="E12">
            <v>0</v>
          </cell>
          <cell r="F12">
            <v>0</v>
          </cell>
          <cell r="G12">
            <v>76664126660</v>
          </cell>
        </row>
        <row r="13">
          <cell r="B13">
            <v>11020105018</v>
          </cell>
          <cell r="C13" t="str">
            <v>Cuenta Cte M/E U$S</v>
          </cell>
          <cell r="D13">
            <v>0</v>
          </cell>
          <cell r="E13">
            <v>6241924.3499999996</v>
          </cell>
          <cell r="F13">
            <v>45852739498</v>
          </cell>
          <cell r="G13">
            <v>45852739498</v>
          </cell>
        </row>
        <row r="14">
          <cell r="B14">
            <v>11020105034</v>
          </cell>
          <cell r="C14" t="str">
            <v>DEPOSITOS POR OPERACIONES MONETARIAS</v>
          </cell>
          <cell r="D14">
            <v>294491792787</v>
          </cell>
          <cell r="E14">
            <v>0</v>
          </cell>
          <cell r="F14">
            <v>0</v>
          </cell>
          <cell r="G14">
            <v>294491792787</v>
          </cell>
        </row>
        <row r="15">
          <cell r="B15">
            <v>11020105036</v>
          </cell>
          <cell r="C15" t="str">
            <v>Sistema de Pagos Instantáneos (SPI)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</row>
        <row r="16">
          <cell r="B16">
            <v>11020109000</v>
          </cell>
          <cell r="C16" t="str">
            <v>OTRAS INSTITUCIONES FINANCIERAS VISTA</v>
          </cell>
          <cell r="D16">
            <v>0</v>
          </cell>
          <cell r="E16">
            <v>141870539.30000001</v>
          </cell>
          <cell r="F16">
            <v>1042171051032</v>
          </cell>
          <cell r="G16">
            <v>1042171051032</v>
          </cell>
        </row>
        <row r="17">
          <cell r="B17">
            <v>11020109003</v>
          </cell>
          <cell r="C17" t="str">
            <v>Bancos en el Exterior</v>
          </cell>
          <cell r="D17">
            <v>0</v>
          </cell>
          <cell r="E17">
            <v>141870539.30000001</v>
          </cell>
          <cell r="F17">
            <v>1042171051032</v>
          </cell>
          <cell r="G17">
            <v>1042171051032</v>
          </cell>
        </row>
        <row r="18">
          <cell r="B18">
            <v>11020111000</v>
          </cell>
          <cell r="C18" t="str">
            <v>CHEQUES PARA COMPENSAR</v>
          </cell>
          <cell r="D18">
            <v>20000</v>
          </cell>
          <cell r="E18">
            <v>0</v>
          </cell>
          <cell r="F18">
            <v>0</v>
          </cell>
          <cell r="G18">
            <v>20000</v>
          </cell>
        </row>
        <row r="19">
          <cell r="B19">
            <v>11020111004</v>
          </cell>
          <cell r="C19" t="str">
            <v>Bancos Privados del País</v>
          </cell>
          <cell r="D19">
            <v>20000</v>
          </cell>
          <cell r="E19">
            <v>0</v>
          </cell>
          <cell r="F19">
            <v>0</v>
          </cell>
          <cell r="G19">
            <v>20000</v>
          </cell>
        </row>
        <row r="20">
          <cell r="B20">
            <v>11020113000</v>
          </cell>
          <cell r="C20" t="str">
            <v>OTROS DOCUMENTOS PARA COMPENSAR</v>
          </cell>
          <cell r="D20">
            <v>25037488703</v>
          </cell>
          <cell r="E20">
            <v>2580682.84</v>
          </cell>
          <cell r="F20">
            <v>18957515493</v>
          </cell>
          <cell r="G20">
            <v>43995004196</v>
          </cell>
        </row>
        <row r="21">
          <cell r="B21">
            <v>11020113006</v>
          </cell>
          <cell r="C21" t="str">
            <v>Otras Empresas de Intermediación Financiera</v>
          </cell>
          <cell r="D21">
            <v>0</v>
          </cell>
          <cell r="E21">
            <v>73360.72</v>
          </cell>
          <cell r="F21">
            <v>538902713</v>
          </cell>
          <cell r="G21">
            <v>538902713</v>
          </cell>
        </row>
        <row r="22">
          <cell r="B22">
            <v>11020113028</v>
          </cell>
          <cell r="C22" t="str">
            <v>Operaciones Pendientes de Compensación-ATM</v>
          </cell>
          <cell r="D22">
            <v>25037488703</v>
          </cell>
          <cell r="E22">
            <v>2507322.12</v>
          </cell>
          <cell r="F22">
            <v>18418612780</v>
          </cell>
          <cell r="G22">
            <v>43456101483</v>
          </cell>
        </row>
        <row r="23">
          <cell r="B23">
            <v>11080000000</v>
          </cell>
          <cell r="C23" t="str">
            <v>DEUDORES POR PRODUCTOS FINANCIEROS DEVENGADOS</v>
          </cell>
          <cell r="D23">
            <v>2070031402</v>
          </cell>
          <cell r="E23">
            <v>267756.5</v>
          </cell>
          <cell r="F23">
            <v>1966920506</v>
          </cell>
          <cell r="G23">
            <v>4036951908</v>
          </cell>
        </row>
        <row r="24">
          <cell r="B24">
            <v>11080119000</v>
          </cell>
          <cell r="C24" t="str">
            <v>DEUDORES POR PRODUCTOS FINANCIEROS DEVENGADOS</v>
          </cell>
          <cell r="D24">
            <v>2070031402</v>
          </cell>
          <cell r="E24">
            <v>267756.5</v>
          </cell>
          <cell r="F24">
            <v>1966920506</v>
          </cell>
          <cell r="G24">
            <v>4036951908</v>
          </cell>
        </row>
        <row r="25">
          <cell r="B25">
            <v>11080119082</v>
          </cell>
          <cell r="C25" t="str">
            <v>Residentes</v>
          </cell>
          <cell r="D25">
            <v>2070031402</v>
          </cell>
          <cell r="E25">
            <v>267756.5</v>
          </cell>
          <cell r="F25">
            <v>1966920506</v>
          </cell>
          <cell r="G25">
            <v>4036951908</v>
          </cell>
        </row>
        <row r="26">
          <cell r="B26">
            <v>11090000000</v>
          </cell>
          <cell r="C26" t="str">
            <v>PREVISIONES</v>
          </cell>
          <cell r="D26">
            <v>256660748</v>
          </cell>
          <cell r="E26">
            <v>3624.33</v>
          </cell>
          <cell r="F26">
            <v>26624074</v>
          </cell>
          <cell r="G26">
            <v>283284822</v>
          </cell>
        </row>
        <row r="27">
          <cell r="B27">
            <v>11090121000</v>
          </cell>
          <cell r="C27" t="str">
            <v>(PREVISIONES POR PARTIDAS PENDIENTES DE CONCILIACION)</v>
          </cell>
          <cell r="D27">
            <v>256660748</v>
          </cell>
          <cell r="E27">
            <v>3624.33</v>
          </cell>
          <cell r="F27">
            <v>26624074</v>
          </cell>
          <cell r="G27">
            <v>283284822</v>
          </cell>
        </row>
        <row r="28">
          <cell r="B28">
            <v>11090121092</v>
          </cell>
          <cell r="C28" t="str">
            <v>Residentes</v>
          </cell>
          <cell r="D28">
            <v>256660748</v>
          </cell>
          <cell r="E28">
            <v>3624.33</v>
          </cell>
          <cell r="F28">
            <v>26624074</v>
          </cell>
          <cell r="G28">
            <v>283284822</v>
          </cell>
        </row>
        <row r="29">
          <cell r="B29">
            <v>12000000000</v>
          </cell>
          <cell r="C29" t="str">
            <v>VALORES PUBLICOS Y PRIVADOS</v>
          </cell>
          <cell r="D29">
            <v>4186818697411</v>
          </cell>
          <cell r="E29">
            <v>93467911.269999996</v>
          </cell>
          <cell r="F29">
            <v>686608733435</v>
          </cell>
          <cell r="G29">
            <v>4873427430846</v>
          </cell>
        </row>
        <row r="30">
          <cell r="B30">
            <v>12010000000</v>
          </cell>
          <cell r="C30" t="str">
            <v>VALORES PUBLICOS</v>
          </cell>
          <cell r="D30">
            <v>4007269919625</v>
          </cell>
          <cell r="E30">
            <v>66835776.43</v>
          </cell>
          <cell r="F30">
            <v>490970935151</v>
          </cell>
          <cell r="G30">
            <v>4498240854776</v>
          </cell>
        </row>
        <row r="31">
          <cell r="B31">
            <v>12010123000</v>
          </cell>
          <cell r="C31" t="str">
            <v>VALORES PUBLICOS NACIONALES</v>
          </cell>
          <cell r="D31">
            <v>4007269919625</v>
          </cell>
          <cell r="E31">
            <v>66835776.43</v>
          </cell>
          <cell r="F31">
            <v>490970935151</v>
          </cell>
          <cell r="G31">
            <v>4498240854776</v>
          </cell>
        </row>
        <row r="32">
          <cell r="B32">
            <v>12010123002</v>
          </cell>
          <cell r="C32" t="str">
            <v>Valores Públicos Emitidos por el Gobierno Central</v>
          </cell>
          <cell r="D32">
            <v>153452345392</v>
          </cell>
          <cell r="E32">
            <v>24974096.050000001</v>
          </cell>
          <cell r="F32">
            <v>183457961397</v>
          </cell>
          <cell r="G32">
            <v>336910306789</v>
          </cell>
        </row>
        <row r="33">
          <cell r="B33">
            <v>12010123008</v>
          </cell>
          <cell r="C33" t="str">
            <v>Ctas.Repres.de Letras de Reg. Monetaria en M/N</v>
          </cell>
          <cell r="D33">
            <v>3782707964158</v>
          </cell>
          <cell r="E33">
            <v>0</v>
          </cell>
          <cell r="F33">
            <v>0</v>
          </cell>
          <cell r="G33">
            <v>3782707964158</v>
          </cell>
        </row>
        <row r="34">
          <cell r="B34">
            <v>12010123012</v>
          </cell>
          <cell r="C34" t="str">
            <v>Valores Emitidos por El Gobierno Central Deuda Interna</v>
          </cell>
          <cell r="D34">
            <v>0</v>
          </cell>
          <cell r="E34">
            <v>41861680.380000003</v>
          </cell>
          <cell r="F34">
            <v>307512973754</v>
          </cell>
          <cell r="G34">
            <v>307512973754</v>
          </cell>
        </row>
        <row r="35">
          <cell r="B35">
            <v>12010123014</v>
          </cell>
          <cell r="C35" t="str">
            <v>Valores afectados en Garantía</v>
          </cell>
          <cell r="D35">
            <v>21218642922</v>
          </cell>
          <cell r="E35">
            <v>0</v>
          </cell>
          <cell r="F35">
            <v>0</v>
          </cell>
          <cell r="G35">
            <v>21218642922</v>
          </cell>
        </row>
        <row r="36">
          <cell r="B36">
            <v>12010123016</v>
          </cell>
          <cell r="C36" t="str">
            <v>Agencia Financiera de Desarrollo</v>
          </cell>
          <cell r="D36">
            <v>49890967153</v>
          </cell>
          <cell r="E36">
            <v>0</v>
          </cell>
          <cell r="F36">
            <v>0</v>
          </cell>
          <cell r="G36">
            <v>49890967153</v>
          </cell>
        </row>
        <row r="37">
          <cell r="B37">
            <v>12020000000</v>
          </cell>
          <cell r="C37" t="str">
            <v>VALORES PRIVADOS</v>
          </cell>
          <cell r="D37">
            <v>0</v>
          </cell>
          <cell r="E37">
            <v>25016944.73</v>
          </cell>
          <cell r="F37">
            <v>183772724800</v>
          </cell>
          <cell r="G37">
            <v>183772724800</v>
          </cell>
        </row>
        <row r="38">
          <cell r="B38">
            <v>12020409000</v>
          </cell>
          <cell r="C38" t="str">
            <v>INVERSIONES TEMPORALES</v>
          </cell>
          <cell r="D38">
            <v>0</v>
          </cell>
          <cell r="E38">
            <v>25016944.73</v>
          </cell>
          <cell r="F38">
            <v>183772724800</v>
          </cell>
          <cell r="G38">
            <v>183772724800</v>
          </cell>
        </row>
        <row r="39">
          <cell r="B39">
            <v>12020409003</v>
          </cell>
          <cell r="C39" t="str">
            <v>Valores de Renta Fija de Sociedades Privadas del Exteri</v>
          </cell>
          <cell r="D39">
            <v>0</v>
          </cell>
          <cell r="E39">
            <v>25016944.73</v>
          </cell>
          <cell r="F39">
            <v>183772724800</v>
          </cell>
          <cell r="G39">
            <v>183772724800</v>
          </cell>
        </row>
        <row r="40">
          <cell r="B40">
            <v>12080000000</v>
          </cell>
          <cell r="C40" t="str">
            <v>RENTAS DE VALORES MOBILIARIOS DEVENGADOS</v>
          </cell>
          <cell r="D40">
            <v>179548777786</v>
          </cell>
          <cell r="E40">
            <v>1615190.11</v>
          </cell>
          <cell r="F40">
            <v>11865073484</v>
          </cell>
          <cell r="G40">
            <v>191413851270</v>
          </cell>
        </row>
        <row r="41">
          <cell r="B41">
            <v>12080127000</v>
          </cell>
          <cell r="C41" t="str">
            <v>RENTAS DE VALORES MOBILIARIOS PUBLICOS</v>
          </cell>
          <cell r="D41">
            <v>179548777786</v>
          </cell>
          <cell r="E41">
            <v>1615190.11</v>
          </cell>
          <cell r="F41">
            <v>11865073484</v>
          </cell>
          <cell r="G41">
            <v>191413851270</v>
          </cell>
        </row>
        <row r="42">
          <cell r="B42">
            <v>12080127082</v>
          </cell>
          <cell r="C42" t="str">
            <v>Rentas Documentadas-Nacionales</v>
          </cell>
          <cell r="D42">
            <v>535673328333</v>
          </cell>
          <cell r="E42">
            <v>19035593.48</v>
          </cell>
          <cell r="F42">
            <v>139834137212</v>
          </cell>
          <cell r="G42">
            <v>675507465545</v>
          </cell>
        </row>
        <row r="43">
          <cell r="B43">
            <v>12080127083</v>
          </cell>
          <cell r="C43" t="str">
            <v>Rentas Documentadas-No Nacionales</v>
          </cell>
          <cell r="D43">
            <v>0</v>
          </cell>
          <cell r="E43">
            <v>6974297.7400000002</v>
          </cell>
          <cell r="F43">
            <v>51232702997</v>
          </cell>
          <cell r="G43">
            <v>51232702997</v>
          </cell>
        </row>
        <row r="44">
          <cell r="B44">
            <v>12080127092</v>
          </cell>
          <cell r="C44" t="str">
            <v>(Rent. doc.a  deveng.-Nacionales)</v>
          </cell>
          <cell r="D44">
            <v>356124550547</v>
          </cell>
          <cell r="E44">
            <v>17630376.469999999</v>
          </cell>
          <cell r="F44">
            <v>129511511422</v>
          </cell>
          <cell r="G44">
            <v>485636061969</v>
          </cell>
        </row>
        <row r="45">
          <cell r="B45">
            <v>12080127093</v>
          </cell>
          <cell r="C45" t="str">
            <v>(Rent.doc. a deveng.-No Nacionales)</v>
          </cell>
          <cell r="D45">
            <v>0</v>
          </cell>
          <cell r="E45">
            <v>6764324.6399999997</v>
          </cell>
          <cell r="F45">
            <v>49690255303</v>
          </cell>
          <cell r="G45">
            <v>49690255303</v>
          </cell>
        </row>
        <row r="46">
          <cell r="B46">
            <v>13000000000</v>
          </cell>
          <cell r="C46" t="str">
            <v>CREDITOS VIGENTES POR INTERMEDIACION FINANC. SECTOR FINANC</v>
          </cell>
          <cell r="D46">
            <v>612453890795</v>
          </cell>
          <cell r="E46">
            <v>209985400.75999999</v>
          </cell>
          <cell r="F46">
            <v>1542538055004</v>
          </cell>
          <cell r="G46">
            <v>2154991945799</v>
          </cell>
        </row>
        <row r="47">
          <cell r="B47">
            <v>13010000000</v>
          </cell>
          <cell r="C47" t="str">
            <v>COLOCACIONES</v>
          </cell>
          <cell r="D47">
            <v>604174001520</v>
          </cell>
          <cell r="E47">
            <v>206232571.34</v>
          </cell>
          <cell r="F47">
            <v>1514970032784</v>
          </cell>
          <cell r="G47">
            <v>2119144034304</v>
          </cell>
        </row>
        <row r="48">
          <cell r="B48">
            <v>13010129000</v>
          </cell>
          <cell r="C48" t="str">
            <v>BANCO CENTRAL DEL PARAGUAY</v>
          </cell>
          <cell r="D48">
            <v>346755191764</v>
          </cell>
          <cell r="E48">
            <v>0</v>
          </cell>
          <cell r="F48">
            <v>0</v>
          </cell>
          <cell r="G48">
            <v>346755191764</v>
          </cell>
        </row>
        <row r="49">
          <cell r="B49">
            <v>13010129002</v>
          </cell>
          <cell r="C49" t="str">
            <v>VENTANILLA DE LIQUIDEZ INTERBANCARIA (VLI)</v>
          </cell>
          <cell r="D49">
            <v>346755191764</v>
          </cell>
          <cell r="E49">
            <v>0</v>
          </cell>
          <cell r="F49">
            <v>0</v>
          </cell>
          <cell r="G49">
            <v>346755191764</v>
          </cell>
        </row>
        <row r="50">
          <cell r="B50">
            <v>13010131000</v>
          </cell>
          <cell r="C50" t="str">
            <v>OTRAS INSTITUCIONES FINANCIERAS A PLAZO FIJO NO REAJUSTA</v>
          </cell>
          <cell r="D50">
            <v>257418809756</v>
          </cell>
          <cell r="E50">
            <v>193232571.34</v>
          </cell>
          <cell r="F50">
            <v>1419472942784</v>
          </cell>
          <cell r="G50">
            <v>1676891752540</v>
          </cell>
        </row>
        <row r="51">
          <cell r="B51">
            <v>13010131004</v>
          </cell>
          <cell r="C51" t="str">
            <v>Bancos Privados del País</v>
          </cell>
          <cell r="D51">
            <v>72880725670</v>
          </cell>
          <cell r="E51">
            <v>46091858.630000003</v>
          </cell>
          <cell r="F51">
            <v>338587567066</v>
          </cell>
          <cell r="G51">
            <v>411468292736</v>
          </cell>
        </row>
        <row r="52">
          <cell r="B52">
            <v>13010131006</v>
          </cell>
          <cell r="C52" t="str">
            <v>Empresas Financieras del País</v>
          </cell>
          <cell r="D52">
            <v>107488084086</v>
          </cell>
          <cell r="E52">
            <v>29650000</v>
          </cell>
          <cell r="F52">
            <v>217806824500</v>
          </cell>
          <cell r="G52">
            <v>325294908586</v>
          </cell>
        </row>
        <row r="53">
          <cell r="B53">
            <v>13010131007</v>
          </cell>
          <cell r="C53" t="str">
            <v>Bancos en el Exterior</v>
          </cell>
          <cell r="D53">
            <v>0</v>
          </cell>
          <cell r="E53">
            <v>78406970.719999999</v>
          </cell>
          <cell r="F53">
            <v>575972118421</v>
          </cell>
          <cell r="G53">
            <v>575972118421</v>
          </cell>
        </row>
        <row r="54">
          <cell r="B54">
            <v>13010131012</v>
          </cell>
          <cell r="C54" t="str">
            <v>Cooperativas de Ahorro y Credito</v>
          </cell>
          <cell r="D54">
            <v>60300000000</v>
          </cell>
          <cell r="E54">
            <v>3000000</v>
          </cell>
          <cell r="F54">
            <v>22037790000</v>
          </cell>
          <cell r="G54">
            <v>82337790000</v>
          </cell>
        </row>
        <row r="55">
          <cell r="B55">
            <v>13010131024</v>
          </cell>
          <cell r="C55" t="str">
            <v>Cooperativas de Produccion</v>
          </cell>
          <cell r="D55">
            <v>4000000000</v>
          </cell>
          <cell r="E55">
            <v>32083741.989999998</v>
          </cell>
          <cell r="F55">
            <v>235684922797</v>
          </cell>
          <cell r="G55">
            <v>239684922797</v>
          </cell>
        </row>
        <row r="56">
          <cell r="B56">
            <v>13010131026</v>
          </cell>
          <cell r="C56" t="str">
            <v>Cooperativas Multiactivas</v>
          </cell>
          <cell r="D56">
            <v>12750000000</v>
          </cell>
          <cell r="E56">
            <v>4000000</v>
          </cell>
          <cell r="F56">
            <v>29383720000</v>
          </cell>
          <cell r="G56">
            <v>42133720000</v>
          </cell>
        </row>
        <row r="57">
          <cell r="B57">
            <v>13010391000</v>
          </cell>
          <cell r="C57" t="str">
            <v>CALL MONEY CONCEDIDOS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</row>
        <row r="58">
          <cell r="B58">
            <v>13010391004</v>
          </cell>
          <cell r="C58" t="str">
            <v>Bancos Privados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</row>
        <row r="59">
          <cell r="B59">
            <v>13010417000</v>
          </cell>
          <cell r="C59" t="str">
            <v>Renovaciones,Refinanciaciones y Reestructuraciones</v>
          </cell>
          <cell r="D59">
            <v>0</v>
          </cell>
          <cell r="E59">
            <v>13000000</v>
          </cell>
          <cell r="F59">
            <v>95497090000</v>
          </cell>
          <cell r="G59">
            <v>95497090000</v>
          </cell>
        </row>
        <row r="60">
          <cell r="B60">
            <v>13010417012</v>
          </cell>
          <cell r="C60" t="str">
            <v>Cooperativas de Ahorro y Crédito</v>
          </cell>
          <cell r="D60">
            <v>0</v>
          </cell>
          <cell r="E60">
            <v>13000000</v>
          </cell>
          <cell r="F60">
            <v>95497090000</v>
          </cell>
          <cell r="G60">
            <v>95497090000</v>
          </cell>
        </row>
        <row r="61">
          <cell r="B61">
            <v>13020000000</v>
          </cell>
          <cell r="C61" t="str">
            <v>OPERACIONES A LIQUIDAR</v>
          </cell>
          <cell r="D61">
            <v>1109368812</v>
          </cell>
          <cell r="E61">
            <v>0</v>
          </cell>
          <cell r="F61">
            <v>0</v>
          </cell>
          <cell r="G61">
            <v>1109368812</v>
          </cell>
        </row>
        <row r="62">
          <cell r="B62">
            <v>13020145000</v>
          </cell>
          <cell r="C62" t="str">
            <v>COMPRA FUTURA DE MONEDA EXTRANJERA - POSICIÓN ACTIVA</v>
          </cell>
          <cell r="D62">
            <v>1100080811</v>
          </cell>
          <cell r="E62">
            <v>0</v>
          </cell>
          <cell r="F62">
            <v>0</v>
          </cell>
          <cell r="G62">
            <v>1100080811</v>
          </cell>
        </row>
        <row r="63">
          <cell r="B63">
            <v>13020145004</v>
          </cell>
          <cell r="C63" t="str">
            <v>Bancos Privados del País</v>
          </cell>
          <cell r="D63">
            <v>981010077</v>
          </cell>
          <cell r="E63">
            <v>0</v>
          </cell>
          <cell r="F63">
            <v>0</v>
          </cell>
          <cell r="G63">
            <v>981010077</v>
          </cell>
        </row>
        <row r="64">
          <cell r="B64">
            <v>13020145012</v>
          </cell>
          <cell r="C64" t="str">
            <v>Cooperativas de Ahorro y Crédito</v>
          </cell>
          <cell r="D64">
            <v>119070734</v>
          </cell>
          <cell r="E64">
            <v>0</v>
          </cell>
          <cell r="F64">
            <v>0</v>
          </cell>
          <cell r="G64">
            <v>119070734</v>
          </cell>
        </row>
        <row r="65">
          <cell r="B65">
            <v>13020149000</v>
          </cell>
          <cell r="C65" t="str">
            <v>COMPRA FUTURA DE VALORES PUBLICOS NACIONALES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</row>
        <row r="66">
          <cell r="B66">
            <v>13020149002</v>
          </cell>
          <cell r="C66" t="str">
            <v>Bancos Oficiales en el País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</row>
        <row r="67">
          <cell r="B67">
            <v>13020435000</v>
          </cell>
          <cell r="C67" t="str">
            <v>VENTA FUTURA DE MONEDA EXTRANJERA - POSICIÓN ACTIVA</v>
          </cell>
          <cell r="D67">
            <v>9288001</v>
          </cell>
          <cell r="E67">
            <v>0</v>
          </cell>
          <cell r="F67">
            <v>0</v>
          </cell>
          <cell r="G67">
            <v>9288001</v>
          </cell>
        </row>
        <row r="68">
          <cell r="B68">
            <v>13020435004</v>
          </cell>
          <cell r="C68" t="str">
            <v>Bancos Privados del País</v>
          </cell>
          <cell r="D68">
            <v>9288001</v>
          </cell>
          <cell r="E68">
            <v>0</v>
          </cell>
          <cell r="F68">
            <v>0</v>
          </cell>
          <cell r="G68">
            <v>9288001</v>
          </cell>
        </row>
        <row r="69">
          <cell r="B69">
            <v>13080000000</v>
          </cell>
          <cell r="C69" t="str">
            <v>DEUDORES POR PRODUCTOS FINANCIEROS DEVENGADOS</v>
          </cell>
          <cell r="D69">
            <v>7170520463</v>
          </cell>
          <cell r="E69">
            <v>3752829.42</v>
          </cell>
          <cell r="F69">
            <v>27568022220</v>
          </cell>
          <cell r="G69">
            <v>34738542683</v>
          </cell>
        </row>
        <row r="70">
          <cell r="B70">
            <v>13080161000</v>
          </cell>
          <cell r="C70" t="str">
            <v>DEUDORES POR PRODUCTOS FINANCIEROS DEVENGADOS - COLOCACI</v>
          </cell>
          <cell r="D70">
            <v>7170520463</v>
          </cell>
          <cell r="E70">
            <v>3752829.42</v>
          </cell>
          <cell r="F70">
            <v>27568022220</v>
          </cell>
          <cell r="G70">
            <v>34738542683</v>
          </cell>
        </row>
        <row r="71">
          <cell r="B71">
            <v>13080161082</v>
          </cell>
          <cell r="C71" t="str">
            <v>Productos financieros documentados-Residentes</v>
          </cell>
          <cell r="D71">
            <v>21929433993</v>
          </cell>
          <cell r="E71">
            <v>4929645.8600000003</v>
          </cell>
          <cell r="F71">
            <v>36212833412</v>
          </cell>
          <cell r="G71">
            <v>58142267405</v>
          </cell>
        </row>
        <row r="72">
          <cell r="B72">
            <v>13080161083</v>
          </cell>
          <cell r="C72" t="str">
            <v>Productos financieros documentados - No Residentes</v>
          </cell>
          <cell r="D72">
            <v>0</v>
          </cell>
          <cell r="E72">
            <v>6830080.5300000003</v>
          </cell>
          <cell r="F72">
            <v>50173293468</v>
          </cell>
          <cell r="G72">
            <v>50173293468</v>
          </cell>
        </row>
        <row r="73">
          <cell r="B73">
            <v>13080161094</v>
          </cell>
          <cell r="C73" t="str">
            <v>(Productos Financ. docum. a deveng.- Residentes)</v>
          </cell>
          <cell r="D73">
            <v>14758913530</v>
          </cell>
          <cell r="E73">
            <v>2504066.63</v>
          </cell>
          <cell r="F73">
            <v>18394698180</v>
          </cell>
          <cell r="G73">
            <v>33153611710</v>
          </cell>
        </row>
        <row r="74">
          <cell r="B74">
            <v>13080161095</v>
          </cell>
          <cell r="C74" t="str">
            <v>(Productos Financ. docum.a devengar- No Residentes)</v>
          </cell>
          <cell r="D74">
            <v>0</v>
          </cell>
          <cell r="E74">
            <v>5502830.3399999999</v>
          </cell>
          <cell r="F74">
            <v>40423406480</v>
          </cell>
          <cell r="G74">
            <v>40423406480</v>
          </cell>
        </row>
        <row r="75">
          <cell r="B75">
            <v>14000000000</v>
          </cell>
          <cell r="C75" t="str">
            <v>CREDITOS VIGENTES POR INTER.FINANCIERA SEC.NO FINANCIERO</v>
          </cell>
          <cell r="D75">
            <v>8638498803731</v>
          </cell>
          <cell r="E75">
            <v>895235182.78999996</v>
          </cell>
          <cell r="F75">
            <v>6576334986294</v>
          </cell>
          <cell r="G75">
            <v>15214833790025</v>
          </cell>
        </row>
        <row r="76">
          <cell r="B76">
            <v>14010000000</v>
          </cell>
          <cell r="C76" t="str">
            <v>PRESTAMOS</v>
          </cell>
          <cell r="D76">
            <v>8714044877825</v>
          </cell>
          <cell r="E76">
            <v>885263317.97000003</v>
          </cell>
          <cell r="F76">
            <v>6503082365355</v>
          </cell>
          <cell r="G76">
            <v>15217127243180</v>
          </cell>
        </row>
        <row r="77">
          <cell r="B77">
            <v>14010169000</v>
          </cell>
          <cell r="C77" t="str">
            <v>PRESTAMOS A PLAZO FIJO NO REAJUSTABLE</v>
          </cell>
          <cell r="D77">
            <v>1135613238833</v>
          </cell>
          <cell r="E77">
            <v>297726399.19</v>
          </cell>
          <cell r="F77">
            <v>2187077287604</v>
          </cell>
          <cell r="G77">
            <v>3322690526437</v>
          </cell>
        </row>
        <row r="78">
          <cell r="B78">
            <v>14010169002</v>
          </cell>
          <cell r="C78" t="str">
            <v>Residentes</v>
          </cell>
          <cell r="D78">
            <v>696360495859</v>
          </cell>
          <cell r="E78">
            <v>244881473.28</v>
          </cell>
          <cell r="F78">
            <v>1798882161012</v>
          </cell>
          <cell r="G78">
            <v>2495242656871</v>
          </cell>
        </row>
        <row r="79">
          <cell r="B79">
            <v>14010169004</v>
          </cell>
          <cell r="C79" t="str">
            <v>Créditos Renovados</v>
          </cell>
          <cell r="D79">
            <v>414402355974</v>
          </cell>
          <cell r="E79">
            <v>52584507.909999996</v>
          </cell>
          <cell r="F79">
            <v>386282114193</v>
          </cell>
          <cell r="G79">
            <v>800684470167</v>
          </cell>
        </row>
        <row r="80">
          <cell r="B80">
            <v>14010169006</v>
          </cell>
          <cell r="C80" t="str">
            <v>Créditos Refinanciados</v>
          </cell>
          <cell r="D80">
            <v>24537387000</v>
          </cell>
          <cell r="E80">
            <v>34860</v>
          </cell>
          <cell r="F80">
            <v>256079120</v>
          </cell>
          <cell r="G80">
            <v>24793466120</v>
          </cell>
        </row>
        <row r="81">
          <cell r="B81">
            <v>14010169008</v>
          </cell>
          <cell r="C81" t="str">
            <v>Créditos Reestructurados</v>
          </cell>
          <cell r="D81">
            <v>313000000</v>
          </cell>
          <cell r="E81">
            <v>225558</v>
          </cell>
          <cell r="F81">
            <v>1656933279</v>
          </cell>
          <cell r="G81">
            <v>1969933279</v>
          </cell>
        </row>
        <row r="82">
          <cell r="B82">
            <v>14010173000</v>
          </cell>
          <cell r="C82" t="str">
            <v>PRESTAMOS AMORTIZABLES NO REAJUSTABLES</v>
          </cell>
          <cell r="D82">
            <v>4694997469541</v>
          </cell>
          <cell r="E82">
            <v>529737798.06</v>
          </cell>
          <cell r="F82">
            <v>3891416782904</v>
          </cell>
          <cell r="G82">
            <v>8586414252445</v>
          </cell>
        </row>
        <row r="83">
          <cell r="B83">
            <v>14010173002</v>
          </cell>
          <cell r="C83" t="str">
            <v>Residentes</v>
          </cell>
          <cell r="D83">
            <v>4036247908897</v>
          </cell>
          <cell r="E83">
            <v>414440182.97000003</v>
          </cell>
          <cell r="F83">
            <v>3044448573284</v>
          </cell>
          <cell r="G83">
            <v>7080696482181</v>
          </cell>
        </row>
        <row r="84">
          <cell r="B84">
            <v>14010173003</v>
          </cell>
          <cell r="C84" t="str">
            <v>No Residentes</v>
          </cell>
          <cell r="D84">
            <v>33504427</v>
          </cell>
          <cell r="E84">
            <v>7290147.8899999997</v>
          </cell>
          <cell r="F84">
            <v>53552916090</v>
          </cell>
          <cell r="G84">
            <v>53586420517</v>
          </cell>
        </row>
        <row r="85">
          <cell r="B85">
            <v>14010173004</v>
          </cell>
          <cell r="C85" t="str">
            <v>Préstamos al Personal</v>
          </cell>
          <cell r="D85">
            <v>49595478953</v>
          </cell>
          <cell r="E85">
            <v>0</v>
          </cell>
          <cell r="F85">
            <v>0</v>
          </cell>
          <cell r="G85">
            <v>49595478953</v>
          </cell>
        </row>
        <row r="86">
          <cell r="B86">
            <v>14010173006</v>
          </cell>
          <cell r="C86" t="str">
            <v>Creditos Renovados</v>
          </cell>
          <cell r="D86">
            <v>557950672819</v>
          </cell>
          <cell r="E86">
            <v>105098832</v>
          </cell>
          <cell r="F86">
            <v>772048662955</v>
          </cell>
          <cell r="G86">
            <v>1329999335774</v>
          </cell>
        </row>
        <row r="87">
          <cell r="B87">
            <v>14010173008</v>
          </cell>
          <cell r="C87" t="str">
            <v>Creditos Refinanciados</v>
          </cell>
          <cell r="D87">
            <v>20356708627</v>
          </cell>
          <cell r="E87">
            <v>22689</v>
          </cell>
          <cell r="F87">
            <v>166671806</v>
          </cell>
          <cell r="G87">
            <v>20523380433</v>
          </cell>
        </row>
        <row r="88">
          <cell r="B88">
            <v>14010173010</v>
          </cell>
          <cell r="C88" t="str">
            <v>Creditos Reestructurados</v>
          </cell>
          <cell r="D88">
            <v>30813195818</v>
          </cell>
          <cell r="E88">
            <v>2885946.2</v>
          </cell>
          <cell r="F88">
            <v>21199958769</v>
          </cell>
          <cell r="G88">
            <v>52013154587</v>
          </cell>
        </row>
        <row r="89">
          <cell r="B89">
            <v>14010187000</v>
          </cell>
          <cell r="C89" t="str">
            <v>CREDITOS UTILIZADOS EN CTAS. CTES. CON AUTOR.PREVIA</v>
          </cell>
          <cell r="D89">
            <v>82874271251</v>
          </cell>
          <cell r="E89">
            <v>15291235.359999999</v>
          </cell>
          <cell r="F89">
            <v>112328344569</v>
          </cell>
          <cell r="G89">
            <v>195202615820</v>
          </cell>
        </row>
        <row r="90">
          <cell r="B90">
            <v>14010187002</v>
          </cell>
          <cell r="C90" t="str">
            <v>Residentes</v>
          </cell>
          <cell r="D90">
            <v>82874271251</v>
          </cell>
          <cell r="E90">
            <v>15291235.359999999</v>
          </cell>
          <cell r="F90">
            <v>112328344569</v>
          </cell>
          <cell r="G90">
            <v>195202615820</v>
          </cell>
        </row>
        <row r="91">
          <cell r="B91">
            <v>14010189000</v>
          </cell>
          <cell r="C91" t="str">
            <v>CREDITOS UTILIZADOS EN CTAS. CTES.SOBREGIRO TRANSITORIO</v>
          </cell>
          <cell r="D91">
            <v>38308290839</v>
          </cell>
          <cell r="E91">
            <v>32916.71</v>
          </cell>
          <cell r="F91">
            <v>241803849</v>
          </cell>
          <cell r="G91">
            <v>38550094688</v>
          </cell>
        </row>
        <row r="92">
          <cell r="B92">
            <v>14010189002</v>
          </cell>
          <cell r="C92" t="str">
            <v>Residentes</v>
          </cell>
          <cell r="D92">
            <v>38308290839</v>
          </cell>
          <cell r="E92">
            <v>32916.71</v>
          </cell>
          <cell r="F92">
            <v>241803849</v>
          </cell>
          <cell r="G92">
            <v>38550094688</v>
          </cell>
        </row>
        <row r="93">
          <cell r="B93">
            <v>14010191000</v>
          </cell>
          <cell r="C93" t="str">
            <v>DEUDORES POR CRÉDITOS DOCUMENTARIOS NEGOCIADOS</v>
          </cell>
          <cell r="D93">
            <v>0</v>
          </cell>
          <cell r="E93">
            <v>312344.2</v>
          </cell>
          <cell r="F93">
            <v>2294458629</v>
          </cell>
          <cell r="G93">
            <v>2294458629</v>
          </cell>
        </row>
        <row r="94">
          <cell r="B94">
            <v>14010191002</v>
          </cell>
          <cell r="C94" t="str">
            <v>Residentes</v>
          </cell>
          <cell r="D94">
            <v>0</v>
          </cell>
          <cell r="E94">
            <v>312344.2</v>
          </cell>
          <cell r="F94">
            <v>2294458629</v>
          </cell>
          <cell r="G94">
            <v>2294458629</v>
          </cell>
        </row>
        <row r="95">
          <cell r="B95">
            <v>14010193000</v>
          </cell>
          <cell r="C95" t="str">
            <v>DEUDORES POR CREDITOS DOCUMENTARIOS DIFERIDOS</v>
          </cell>
          <cell r="D95">
            <v>0</v>
          </cell>
          <cell r="E95">
            <v>6198248.0800000001</v>
          </cell>
          <cell r="F95">
            <v>45531896491</v>
          </cell>
          <cell r="G95">
            <v>45531896491</v>
          </cell>
        </row>
        <row r="96">
          <cell r="B96">
            <v>14010193002</v>
          </cell>
          <cell r="C96" t="str">
            <v>Residentes</v>
          </cell>
          <cell r="D96">
            <v>0</v>
          </cell>
          <cell r="E96">
            <v>6198248.0800000001</v>
          </cell>
          <cell r="F96">
            <v>45531896491</v>
          </cell>
          <cell r="G96">
            <v>45531896491</v>
          </cell>
        </row>
        <row r="97">
          <cell r="B97">
            <v>14010205000</v>
          </cell>
          <cell r="C97" t="str">
            <v>DEUDORES POR UTILIZACION DE TARJETAS DE CREDITOS</v>
          </cell>
          <cell r="D97">
            <v>1368431012626</v>
          </cell>
          <cell r="E97">
            <v>0</v>
          </cell>
          <cell r="F97">
            <v>0</v>
          </cell>
          <cell r="G97">
            <v>1368431012626</v>
          </cell>
        </row>
        <row r="98">
          <cell r="B98">
            <v>14010205002</v>
          </cell>
          <cell r="C98" t="str">
            <v>Residentes</v>
          </cell>
          <cell r="D98">
            <v>1368431012626</v>
          </cell>
          <cell r="E98">
            <v>0</v>
          </cell>
          <cell r="F98">
            <v>0</v>
          </cell>
          <cell r="G98">
            <v>1368431012626</v>
          </cell>
        </row>
        <row r="99">
          <cell r="B99">
            <v>14010209000</v>
          </cell>
          <cell r="C99" t="str">
            <v>PRESTAMOS CON RECURSOS ADMINISTRADOS</v>
          </cell>
          <cell r="D99">
            <v>717227704709</v>
          </cell>
          <cell r="E99">
            <v>1744956</v>
          </cell>
          <cell r="F99">
            <v>12818324629</v>
          </cell>
          <cell r="G99">
            <v>730046029338</v>
          </cell>
        </row>
        <row r="100">
          <cell r="B100">
            <v>14010209004</v>
          </cell>
          <cell r="C100" t="str">
            <v>Préstamos con Recursos Adm.por AFD-Ley 2640</v>
          </cell>
          <cell r="D100">
            <v>564702385155</v>
          </cell>
          <cell r="E100">
            <v>1744956</v>
          </cell>
          <cell r="F100">
            <v>12818324629</v>
          </cell>
          <cell r="G100">
            <v>577520709784</v>
          </cell>
        </row>
        <row r="101">
          <cell r="B101">
            <v>14010209008</v>
          </cell>
          <cell r="C101" t="str">
            <v>Préstamos con Recursos Adm.por AFD-Dec.2282/14 Prim.Viv</v>
          </cell>
          <cell r="D101">
            <v>152525319554</v>
          </cell>
          <cell r="E101">
            <v>0</v>
          </cell>
          <cell r="F101">
            <v>0</v>
          </cell>
          <cell r="G101">
            <v>152525319554</v>
          </cell>
        </row>
        <row r="102">
          <cell r="B102">
            <v>14010351000</v>
          </cell>
          <cell r="C102" t="str">
            <v>DOCUMENTOS DESCONTADOS</v>
          </cell>
          <cell r="D102">
            <v>373069016277</v>
          </cell>
          <cell r="E102">
            <v>16115522.98</v>
          </cell>
          <cell r="F102">
            <v>118383503724</v>
          </cell>
          <cell r="G102">
            <v>491452520001</v>
          </cell>
        </row>
        <row r="103">
          <cell r="B103">
            <v>14010351004</v>
          </cell>
          <cell r="C103" t="str">
            <v>Cesión de Créditos o Derechos de Cobro</v>
          </cell>
          <cell r="D103">
            <v>373069016277</v>
          </cell>
          <cell r="E103">
            <v>16115522.98</v>
          </cell>
          <cell r="F103">
            <v>118383503724</v>
          </cell>
          <cell r="G103">
            <v>491452520001</v>
          </cell>
        </row>
        <row r="104">
          <cell r="B104">
            <v>14010351005</v>
          </cell>
          <cell r="C104" t="str">
            <v>Operaciones de Factoraje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</row>
        <row r="105">
          <cell r="B105">
            <v>14010405001</v>
          </cell>
          <cell r="C105" t="str">
            <v>CHEQUES DIFERIDOS DESCONTADOS</v>
          </cell>
          <cell r="D105">
            <v>57792828339</v>
          </cell>
          <cell r="E105">
            <v>8638914.3200000003</v>
          </cell>
          <cell r="F105">
            <v>63460859873</v>
          </cell>
          <cell r="G105">
            <v>121253688212</v>
          </cell>
        </row>
        <row r="106">
          <cell r="B106">
            <v>14010433000</v>
          </cell>
          <cell r="C106" t="str">
            <v>Compra de Cartera</v>
          </cell>
          <cell r="D106">
            <v>75662783753</v>
          </cell>
          <cell r="E106">
            <v>8151476.7199999997</v>
          </cell>
          <cell r="F106">
            <v>59880177381</v>
          </cell>
          <cell r="G106">
            <v>135542961134</v>
          </cell>
        </row>
        <row r="107">
          <cell r="B107">
            <v>14010433002</v>
          </cell>
          <cell r="C107" t="str">
            <v>Residentes</v>
          </cell>
          <cell r="D107">
            <v>75662783753</v>
          </cell>
          <cell r="E107">
            <v>8151476.7199999997</v>
          </cell>
          <cell r="F107">
            <v>59880177381</v>
          </cell>
          <cell r="G107">
            <v>135542961134</v>
          </cell>
        </row>
        <row r="108">
          <cell r="B108">
            <v>14010443000</v>
          </cell>
          <cell r="C108" t="str">
            <v>MEDIDA EXCEPC. DE APOYO EMIT. POR EL BCP AÑO 2020 REPROG</v>
          </cell>
          <cell r="D108">
            <v>170053312431</v>
          </cell>
          <cell r="E108">
            <v>1313506.3500000001</v>
          </cell>
          <cell r="F108">
            <v>9648925702</v>
          </cell>
          <cell r="G108">
            <v>179702238133</v>
          </cell>
        </row>
        <row r="109">
          <cell r="B109">
            <v>14010443002</v>
          </cell>
          <cell r="C109" t="str">
            <v>Residentes</v>
          </cell>
          <cell r="D109">
            <v>170053312431</v>
          </cell>
          <cell r="E109">
            <v>1313506.3500000001</v>
          </cell>
          <cell r="F109">
            <v>9648925702</v>
          </cell>
          <cell r="G109">
            <v>179702238133</v>
          </cell>
        </row>
        <row r="110">
          <cell r="B110">
            <v>14010449000</v>
          </cell>
          <cell r="C110" t="str">
            <v>Medida Excep.Complem.de Apoyo Emit.por BCP Año 2020 Nvos</v>
          </cell>
          <cell r="D110">
            <v>14949226</v>
          </cell>
          <cell r="E110">
            <v>0</v>
          </cell>
          <cell r="F110">
            <v>0</v>
          </cell>
          <cell r="G110">
            <v>14949226</v>
          </cell>
        </row>
        <row r="111">
          <cell r="B111">
            <v>14010449002</v>
          </cell>
          <cell r="C111" t="str">
            <v>Residentes</v>
          </cell>
          <cell r="D111">
            <v>14949226</v>
          </cell>
          <cell r="E111">
            <v>0</v>
          </cell>
          <cell r="F111">
            <v>0</v>
          </cell>
          <cell r="G111">
            <v>14949226</v>
          </cell>
        </row>
        <row r="112">
          <cell r="B112">
            <v>14030000000</v>
          </cell>
          <cell r="C112" t="str">
            <v>OPERACIONES A LIQUIDAR</v>
          </cell>
          <cell r="D112">
            <v>4629217815</v>
          </cell>
          <cell r="E112">
            <v>0</v>
          </cell>
          <cell r="F112">
            <v>0</v>
          </cell>
          <cell r="G112">
            <v>4629217815</v>
          </cell>
        </row>
        <row r="113">
          <cell r="B113">
            <v>14030353000</v>
          </cell>
          <cell r="C113" t="str">
            <v>COMPRA FUTURA DE MONEDA EXTRANJERA - POSICIÓN ACTIVA</v>
          </cell>
          <cell r="D113">
            <v>3778567708</v>
          </cell>
          <cell r="E113">
            <v>0</v>
          </cell>
          <cell r="F113">
            <v>0</v>
          </cell>
          <cell r="G113">
            <v>3778567708</v>
          </cell>
        </row>
        <row r="114">
          <cell r="B114">
            <v>14030353002</v>
          </cell>
          <cell r="C114" t="str">
            <v>Residentes</v>
          </cell>
          <cell r="D114">
            <v>3778567708</v>
          </cell>
          <cell r="E114">
            <v>0</v>
          </cell>
          <cell r="F114">
            <v>0</v>
          </cell>
          <cell r="G114">
            <v>3778567708</v>
          </cell>
        </row>
        <row r="115">
          <cell r="B115">
            <v>14030437000</v>
          </cell>
          <cell r="C115" t="str">
            <v>VENTA FUTURA DE MONEDA EXTRANJERA - POSICIÓN ACTIVA</v>
          </cell>
          <cell r="D115">
            <v>850650107</v>
          </cell>
          <cell r="E115">
            <v>0</v>
          </cell>
          <cell r="F115">
            <v>0</v>
          </cell>
          <cell r="G115">
            <v>850650107</v>
          </cell>
        </row>
        <row r="116">
          <cell r="B116">
            <v>14030437002</v>
          </cell>
          <cell r="C116" t="str">
            <v>Residentes</v>
          </cell>
          <cell r="D116">
            <v>850650107</v>
          </cell>
          <cell r="E116">
            <v>0</v>
          </cell>
          <cell r="F116">
            <v>0</v>
          </cell>
          <cell r="G116">
            <v>850650107</v>
          </cell>
        </row>
        <row r="117">
          <cell r="B117">
            <v>14040000000</v>
          </cell>
          <cell r="C117" t="str">
            <v>SECTOR PUBLICO</v>
          </cell>
          <cell r="D117">
            <v>474999999</v>
          </cell>
          <cell r="E117">
            <v>0</v>
          </cell>
          <cell r="F117">
            <v>0</v>
          </cell>
          <cell r="G117">
            <v>474999999</v>
          </cell>
        </row>
        <row r="118">
          <cell r="B118">
            <v>14040215000</v>
          </cell>
          <cell r="C118" t="str">
            <v>PRESTAMOS NO REAJUSTABLES</v>
          </cell>
          <cell r="D118">
            <v>474999999</v>
          </cell>
          <cell r="E118">
            <v>0</v>
          </cell>
          <cell r="F118">
            <v>0</v>
          </cell>
          <cell r="G118">
            <v>474999999</v>
          </cell>
        </row>
        <row r="119">
          <cell r="B119">
            <v>14040215004</v>
          </cell>
          <cell r="C119" t="str">
            <v>Seguridad Social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</row>
        <row r="120">
          <cell r="B120">
            <v>14040215010</v>
          </cell>
          <cell r="C120" t="str">
            <v>Empresas Públicas</v>
          </cell>
          <cell r="D120">
            <v>474999999</v>
          </cell>
          <cell r="E120">
            <v>0</v>
          </cell>
          <cell r="F120">
            <v>0</v>
          </cell>
          <cell r="G120">
            <v>474999999</v>
          </cell>
        </row>
        <row r="121">
          <cell r="B121">
            <v>14080000000</v>
          </cell>
          <cell r="C121" t="str">
            <v>DEUDORES POR PRODUCTOS FINANCIEROS DEVENGADOS</v>
          </cell>
          <cell r="D121">
            <v>74242974315</v>
          </cell>
          <cell r="E121">
            <v>16626012.560000001</v>
          </cell>
          <cell r="F121">
            <v>122133524446</v>
          </cell>
          <cell r="G121">
            <v>196376498761</v>
          </cell>
        </row>
        <row r="122">
          <cell r="B122">
            <v>14080225000</v>
          </cell>
          <cell r="C122" t="str">
            <v>DEUDORES POR PRODUCTOS FINANCIEROS DEVENGADOS PRESTAMOS</v>
          </cell>
          <cell r="D122">
            <v>66526133723</v>
          </cell>
          <cell r="E122">
            <v>11671492.300000001</v>
          </cell>
          <cell r="F122">
            <v>85737965432</v>
          </cell>
          <cell r="G122">
            <v>152264099155</v>
          </cell>
        </row>
        <row r="123">
          <cell r="B123">
            <v>14080225082</v>
          </cell>
          <cell r="C123" t="str">
            <v>Productos financieros documentados - Residentes</v>
          </cell>
          <cell r="D123">
            <v>1748461020857</v>
          </cell>
          <cell r="E123">
            <v>87164507.329999998</v>
          </cell>
          <cell r="F123">
            <v>640304369327</v>
          </cell>
          <cell r="G123">
            <v>2388765390184</v>
          </cell>
        </row>
        <row r="124">
          <cell r="B124">
            <v>14080225083</v>
          </cell>
          <cell r="C124" t="str">
            <v>Productos financieros documentados - No Residentes</v>
          </cell>
          <cell r="D124">
            <v>5029883</v>
          </cell>
          <cell r="E124">
            <v>553750.93000000005</v>
          </cell>
          <cell r="F124">
            <v>4067815569</v>
          </cell>
          <cell r="G124">
            <v>4072845452</v>
          </cell>
        </row>
        <row r="125">
          <cell r="B125">
            <v>14080225092</v>
          </cell>
          <cell r="C125" t="str">
            <v>(Productos financieros en Suspenso - Residentes)</v>
          </cell>
          <cell r="D125">
            <v>4730769308</v>
          </cell>
          <cell r="E125">
            <v>110613.63</v>
          </cell>
          <cell r="F125">
            <v>812559982</v>
          </cell>
          <cell r="G125">
            <v>5543329290</v>
          </cell>
        </row>
        <row r="126">
          <cell r="B126">
            <v>14080225094</v>
          </cell>
          <cell r="C126" t="str">
            <v>(Productos Financ. Docum.a Devengar- Residentes)</v>
          </cell>
          <cell r="D126">
            <v>1677204714478</v>
          </cell>
          <cell r="E126">
            <v>75406653.200000003</v>
          </cell>
          <cell r="F126">
            <v>553931995938</v>
          </cell>
          <cell r="G126">
            <v>2231136710416</v>
          </cell>
        </row>
        <row r="127">
          <cell r="B127">
            <v>14080225095</v>
          </cell>
          <cell r="C127" t="str">
            <v>(Productos Finan.doc. a devengar - No Residente)</v>
          </cell>
          <cell r="D127">
            <v>4433231</v>
          </cell>
          <cell r="E127">
            <v>529499.13</v>
          </cell>
          <cell r="F127">
            <v>3889663544</v>
          </cell>
          <cell r="G127">
            <v>3894096775</v>
          </cell>
        </row>
        <row r="128">
          <cell r="B128">
            <v>14080229000</v>
          </cell>
          <cell r="C128" t="str">
            <v>DEUDORES POR PROD.DEVENGADOS DE VALORES VEND.-SECTOR PUB</v>
          </cell>
          <cell r="D128">
            <v>5298112293</v>
          </cell>
          <cell r="E128">
            <v>4947621.01</v>
          </cell>
          <cell r="F128">
            <v>36344877605</v>
          </cell>
          <cell r="G128">
            <v>41642989898</v>
          </cell>
        </row>
        <row r="129">
          <cell r="B129">
            <v>14080229082</v>
          </cell>
          <cell r="C129" t="str">
            <v>Productos Financieros documentados</v>
          </cell>
          <cell r="D129">
            <v>34884073228</v>
          </cell>
          <cell r="E129">
            <v>5854260.6799999997</v>
          </cell>
          <cell r="F129">
            <v>43004989157</v>
          </cell>
          <cell r="G129">
            <v>77889062385</v>
          </cell>
        </row>
        <row r="130">
          <cell r="B130">
            <v>14080229094</v>
          </cell>
          <cell r="C130" t="str">
            <v>(Productos Financieros documentados a devengar)</v>
          </cell>
          <cell r="D130">
            <v>29585960935</v>
          </cell>
          <cell r="E130">
            <v>906639.67</v>
          </cell>
          <cell r="F130">
            <v>6660111552</v>
          </cell>
          <cell r="G130">
            <v>36246072487</v>
          </cell>
        </row>
        <row r="131">
          <cell r="B131">
            <v>14080447000</v>
          </cell>
          <cell r="C131" t="str">
            <v>DEUD.POR PROD.FIN.DEVENG.-MED.EXCEP.APOYO EMIT.BCP AÑO 2</v>
          </cell>
          <cell r="D131">
            <v>2418612230</v>
          </cell>
          <cell r="E131">
            <v>6899.25</v>
          </cell>
          <cell r="F131">
            <v>50681409</v>
          </cell>
          <cell r="G131">
            <v>2469293639</v>
          </cell>
        </row>
        <row r="132">
          <cell r="B132">
            <v>14080447082</v>
          </cell>
          <cell r="C132" t="str">
            <v>Productos Financieros Documentados - Residentes</v>
          </cell>
          <cell r="D132">
            <v>42920766791</v>
          </cell>
          <cell r="E132">
            <v>273440.14</v>
          </cell>
          <cell r="F132">
            <v>2008672128</v>
          </cell>
          <cell r="G132">
            <v>44929438919</v>
          </cell>
        </row>
        <row r="133">
          <cell r="B133">
            <v>14080447094</v>
          </cell>
          <cell r="C133" t="str">
            <v>(Productos Financieros Documentados a Devengar - Reside</v>
          </cell>
          <cell r="D133">
            <v>40390895210</v>
          </cell>
          <cell r="E133">
            <v>266512.75</v>
          </cell>
          <cell r="F133">
            <v>1957784005</v>
          </cell>
          <cell r="G133">
            <v>42348679215</v>
          </cell>
        </row>
        <row r="134">
          <cell r="B134">
            <v>14080447096</v>
          </cell>
          <cell r="C134" t="str">
            <v>Productos Financieros en Suspenso - Residentes</v>
          </cell>
          <cell r="D134">
            <v>111259351</v>
          </cell>
          <cell r="E134">
            <v>28.14</v>
          </cell>
          <cell r="F134">
            <v>206714</v>
          </cell>
          <cell r="G134">
            <v>111466065</v>
          </cell>
        </row>
        <row r="135">
          <cell r="B135">
            <v>14080451000</v>
          </cell>
          <cell r="C135" t="str">
            <v>Deud.p/Prod.Fin.Dev-Med.Excep.Compl.de Apoy.Emit.BCP 202</v>
          </cell>
          <cell r="D135">
            <v>116069</v>
          </cell>
          <cell r="E135">
            <v>0</v>
          </cell>
          <cell r="F135">
            <v>0</v>
          </cell>
          <cell r="G135">
            <v>116069</v>
          </cell>
        </row>
        <row r="136">
          <cell r="B136">
            <v>14080451082</v>
          </cell>
          <cell r="C136" t="str">
            <v>Productos Financieros Documentados - Residentes</v>
          </cell>
          <cell r="D136">
            <v>1313861</v>
          </cell>
          <cell r="E136">
            <v>0</v>
          </cell>
          <cell r="F136">
            <v>0</v>
          </cell>
          <cell r="G136">
            <v>1313861</v>
          </cell>
        </row>
        <row r="137">
          <cell r="B137">
            <v>14080451094</v>
          </cell>
          <cell r="C137" t="str">
            <v>(Productos Financieros Documentados a Devengar  Residen</v>
          </cell>
          <cell r="D137">
            <v>1197792</v>
          </cell>
          <cell r="E137">
            <v>0</v>
          </cell>
          <cell r="F137">
            <v>0</v>
          </cell>
          <cell r="G137">
            <v>1197792</v>
          </cell>
        </row>
        <row r="138">
          <cell r="B138">
            <v>14090000000</v>
          </cell>
          <cell r="C138" t="str">
            <v>PREVISIONES</v>
          </cell>
          <cell r="D138">
            <v>154893266223</v>
          </cell>
          <cell r="E138">
            <v>6654147.7400000002</v>
          </cell>
          <cell r="F138">
            <v>48880903507</v>
          </cell>
          <cell r="G138">
            <v>203774169730</v>
          </cell>
        </row>
        <row r="139">
          <cell r="B139">
            <v>14090231000</v>
          </cell>
          <cell r="C139" t="str">
            <v>(PREVISION PARA RIESGOS CREDITICIOS - PRESTAMOS)</v>
          </cell>
          <cell r="D139">
            <v>154893266223</v>
          </cell>
          <cell r="E139">
            <v>6654147.7400000002</v>
          </cell>
          <cell r="F139">
            <v>48880903507</v>
          </cell>
          <cell r="G139">
            <v>203774169730</v>
          </cell>
        </row>
        <row r="140">
          <cell r="B140">
            <v>14090231092</v>
          </cell>
          <cell r="C140" t="str">
            <v>Residentes</v>
          </cell>
          <cell r="D140">
            <v>109685610730</v>
          </cell>
          <cell r="E140">
            <v>1731548.74</v>
          </cell>
          <cell r="F140">
            <v>12719835835</v>
          </cell>
          <cell r="G140">
            <v>122405446565</v>
          </cell>
        </row>
        <row r="141">
          <cell r="B141">
            <v>14090231094</v>
          </cell>
          <cell r="C141" t="str">
            <v>Genéricas</v>
          </cell>
          <cell r="D141">
            <v>45207655493</v>
          </cell>
          <cell r="E141">
            <v>4922599</v>
          </cell>
          <cell r="F141">
            <v>36161067672</v>
          </cell>
          <cell r="G141">
            <v>81368723165</v>
          </cell>
        </row>
        <row r="142">
          <cell r="B142">
            <v>15000000000</v>
          </cell>
          <cell r="C142" t="str">
            <v>CREDITOS DIVERSOS</v>
          </cell>
          <cell r="D142">
            <v>242750959208</v>
          </cell>
          <cell r="E142">
            <v>341213.78</v>
          </cell>
          <cell r="F142">
            <v>2506532577</v>
          </cell>
          <cell r="G142">
            <v>245257491785</v>
          </cell>
        </row>
        <row r="143">
          <cell r="B143">
            <v>15010000000</v>
          </cell>
          <cell r="C143" t="str">
            <v>CREDITOS DIVERSOS</v>
          </cell>
          <cell r="D143">
            <v>243108267884</v>
          </cell>
          <cell r="E143">
            <v>372574.94</v>
          </cell>
          <cell r="F143">
            <v>2736909463</v>
          </cell>
          <cell r="G143">
            <v>245845177347</v>
          </cell>
        </row>
        <row r="144">
          <cell r="B144">
            <v>15010243001</v>
          </cell>
          <cell r="C144" t="str">
            <v>CARGOS PAGADOS POR ANTICIPADO</v>
          </cell>
          <cell r="D144">
            <v>122440990329</v>
          </cell>
          <cell r="E144">
            <v>8654.7000000000007</v>
          </cell>
          <cell r="F144">
            <v>63576820</v>
          </cell>
          <cell r="G144">
            <v>122504567149</v>
          </cell>
        </row>
        <row r="145">
          <cell r="B145">
            <v>15010245000</v>
          </cell>
          <cell r="C145" t="str">
            <v>ANTICIPOS DE IMPUESTOS NACIONALES</v>
          </cell>
          <cell r="D145">
            <v>90137629951</v>
          </cell>
          <cell r="E145">
            <v>0</v>
          </cell>
          <cell r="F145">
            <v>0</v>
          </cell>
          <cell r="G145">
            <v>90137629951</v>
          </cell>
        </row>
        <row r="146">
          <cell r="B146">
            <v>15010245004</v>
          </cell>
          <cell r="C146" t="str">
            <v>Impuesto a las Rentas</v>
          </cell>
          <cell r="D146">
            <v>70981803037</v>
          </cell>
          <cell r="E146">
            <v>0</v>
          </cell>
          <cell r="F146">
            <v>0</v>
          </cell>
          <cell r="G146">
            <v>70981803037</v>
          </cell>
        </row>
        <row r="147">
          <cell r="B147">
            <v>15010245006</v>
          </cell>
          <cell r="C147" t="str">
            <v>Otros Impuestos Nacionales</v>
          </cell>
          <cell r="D147">
            <v>19155826914</v>
          </cell>
          <cell r="E147">
            <v>0</v>
          </cell>
          <cell r="F147">
            <v>0</v>
          </cell>
          <cell r="G147">
            <v>19155826914</v>
          </cell>
        </row>
        <row r="148">
          <cell r="B148">
            <v>15010247000</v>
          </cell>
          <cell r="C148" t="str">
            <v>IMPUESTO AL VALOR AGREGADO A DEDUCIR</v>
          </cell>
          <cell r="D148">
            <v>11223101683</v>
          </cell>
          <cell r="E148">
            <v>186.46</v>
          </cell>
          <cell r="F148">
            <v>1369722</v>
          </cell>
          <cell r="G148">
            <v>11224471405</v>
          </cell>
        </row>
        <row r="149">
          <cell r="B149">
            <v>15010247002</v>
          </cell>
          <cell r="C149" t="str">
            <v>Operaciones Gravadas</v>
          </cell>
          <cell r="D149">
            <v>2772532788</v>
          </cell>
          <cell r="E149">
            <v>186.46</v>
          </cell>
          <cell r="F149">
            <v>1369722</v>
          </cell>
          <cell r="G149">
            <v>2773902510</v>
          </cell>
        </row>
        <row r="150">
          <cell r="B150">
            <v>15010247003</v>
          </cell>
          <cell r="C150" t="str">
            <v>Operaciones Gravadas y Exentas</v>
          </cell>
          <cell r="D150">
            <v>8450568895</v>
          </cell>
          <cell r="E150">
            <v>0</v>
          </cell>
          <cell r="F150">
            <v>0</v>
          </cell>
          <cell r="G150">
            <v>8450568895</v>
          </cell>
        </row>
        <row r="151">
          <cell r="B151">
            <v>15010253000</v>
          </cell>
          <cell r="C151" t="str">
            <v>GASTOS A RECUPERAR</v>
          </cell>
          <cell r="D151">
            <v>11076238960</v>
          </cell>
          <cell r="E151">
            <v>240870.39</v>
          </cell>
          <cell r="F151">
            <v>1769417025</v>
          </cell>
          <cell r="G151">
            <v>12845655985</v>
          </cell>
        </row>
        <row r="152">
          <cell r="B152">
            <v>15010253002</v>
          </cell>
          <cell r="C152" t="str">
            <v>Residentes</v>
          </cell>
          <cell r="D152">
            <v>11076238960</v>
          </cell>
          <cell r="E152">
            <v>240870.39</v>
          </cell>
          <cell r="F152">
            <v>1769417025</v>
          </cell>
          <cell r="G152">
            <v>12845655985</v>
          </cell>
        </row>
        <row r="153">
          <cell r="B153">
            <v>15010257000</v>
          </cell>
          <cell r="C153" t="str">
            <v>DIVERSOS</v>
          </cell>
          <cell r="D153">
            <v>8230306961</v>
          </cell>
          <cell r="E153">
            <v>122863.39</v>
          </cell>
          <cell r="F153">
            <v>902545896</v>
          </cell>
          <cell r="G153">
            <v>9132852857</v>
          </cell>
        </row>
        <row r="154">
          <cell r="B154">
            <v>15010257002</v>
          </cell>
          <cell r="C154" t="str">
            <v>Residentes</v>
          </cell>
          <cell r="D154">
            <v>8230306961</v>
          </cell>
          <cell r="E154">
            <v>122863.39</v>
          </cell>
          <cell r="F154">
            <v>902545896</v>
          </cell>
          <cell r="G154">
            <v>9132852857</v>
          </cell>
        </row>
        <row r="155">
          <cell r="B155">
            <v>15090000000</v>
          </cell>
          <cell r="C155" t="str">
            <v>PREVISIONES</v>
          </cell>
          <cell r="D155">
            <v>357308676</v>
          </cell>
          <cell r="E155">
            <v>31361.16</v>
          </cell>
          <cell r="F155">
            <v>230376886</v>
          </cell>
          <cell r="G155">
            <v>587685562</v>
          </cell>
        </row>
        <row r="156">
          <cell r="B156">
            <v>15090263000</v>
          </cell>
          <cell r="C156" t="str">
            <v>(PREVISIONES PARA CREDITOS DIVERSOS)</v>
          </cell>
          <cell r="D156">
            <v>357308676</v>
          </cell>
          <cell r="E156">
            <v>31361.16</v>
          </cell>
          <cell r="F156">
            <v>230376886</v>
          </cell>
          <cell r="G156">
            <v>587685562</v>
          </cell>
        </row>
        <row r="157">
          <cell r="B157">
            <v>15090263092</v>
          </cell>
          <cell r="C157" t="str">
            <v>Residentes</v>
          </cell>
          <cell r="D157">
            <v>357308676</v>
          </cell>
          <cell r="E157">
            <v>31361.16</v>
          </cell>
          <cell r="F157">
            <v>230376886</v>
          </cell>
          <cell r="G157">
            <v>587685562</v>
          </cell>
        </row>
        <row r="158">
          <cell r="B158">
            <v>16000000000</v>
          </cell>
          <cell r="C158" t="str">
            <v>CREDITOS VENCIDOS POR INTERMEDIACION FINANCIERA</v>
          </cell>
          <cell r="D158">
            <v>119824525533</v>
          </cell>
          <cell r="E158">
            <v>1339309.6000000001</v>
          </cell>
          <cell r="F158">
            <v>9838474571</v>
          </cell>
          <cell r="G158">
            <v>129663000104</v>
          </cell>
        </row>
        <row r="159">
          <cell r="B159">
            <v>16010000000</v>
          </cell>
          <cell r="C159" t="str">
            <v>SECTOR NO FINANCIERO - SECTOR NO PUBLICO</v>
          </cell>
          <cell r="D159">
            <v>126160329947</v>
          </cell>
          <cell r="E159">
            <v>1084858.3</v>
          </cell>
          <cell r="F159">
            <v>7969293132</v>
          </cell>
          <cell r="G159">
            <v>134129623079</v>
          </cell>
        </row>
        <row r="160">
          <cell r="B160">
            <v>16010265000</v>
          </cell>
          <cell r="C160" t="str">
            <v>COLOCACIONES VENCIDAS NO REAJUSTABLES</v>
          </cell>
          <cell r="D160">
            <v>46088625417</v>
          </cell>
          <cell r="E160">
            <v>278597.62</v>
          </cell>
          <cell r="F160">
            <v>2046558614</v>
          </cell>
          <cell r="G160">
            <v>48135184031</v>
          </cell>
        </row>
        <row r="161">
          <cell r="B161">
            <v>16010265002</v>
          </cell>
          <cell r="C161" t="str">
            <v>Residentes</v>
          </cell>
          <cell r="D161">
            <v>40441996085</v>
          </cell>
          <cell r="E161">
            <v>264883.55</v>
          </cell>
          <cell r="F161">
            <v>1945816016</v>
          </cell>
          <cell r="G161">
            <v>42387812101</v>
          </cell>
        </row>
        <row r="162">
          <cell r="B162">
            <v>16010265008</v>
          </cell>
          <cell r="C162" t="str">
            <v>Med. Excep. Apoyo Emit. por el BCP Año 2020 Reprogramac</v>
          </cell>
          <cell r="D162">
            <v>5646629332</v>
          </cell>
          <cell r="E162">
            <v>13714.07</v>
          </cell>
          <cell r="F162">
            <v>100742598</v>
          </cell>
          <cell r="G162">
            <v>5747371930</v>
          </cell>
        </row>
        <row r="163">
          <cell r="B163">
            <v>16010267000</v>
          </cell>
          <cell r="C163" t="str">
            <v>COLOCACIONES VENCIDAS REAJUSTABLES</v>
          </cell>
          <cell r="D163">
            <v>332741625</v>
          </cell>
          <cell r="E163">
            <v>180639.8</v>
          </cell>
          <cell r="F163">
            <v>1326967326</v>
          </cell>
          <cell r="G163">
            <v>1659708951</v>
          </cell>
        </row>
        <row r="164">
          <cell r="B164">
            <v>16010267007</v>
          </cell>
          <cell r="C164" t="str">
            <v>Compra de Cartera</v>
          </cell>
          <cell r="D164">
            <v>332741625</v>
          </cell>
          <cell r="E164">
            <v>180639.8</v>
          </cell>
          <cell r="F164">
            <v>1326967326</v>
          </cell>
          <cell r="G164">
            <v>1659708951</v>
          </cell>
        </row>
        <row r="165">
          <cell r="B165">
            <v>16010269000</v>
          </cell>
          <cell r="C165" t="str">
            <v>CREDITOS EN GESTION NO REAJUSTABLES</v>
          </cell>
          <cell r="D165">
            <v>79738962905</v>
          </cell>
          <cell r="E165">
            <v>625620.88</v>
          </cell>
          <cell r="F165">
            <v>4595767192</v>
          </cell>
          <cell r="G165">
            <v>84334730097</v>
          </cell>
        </row>
        <row r="166">
          <cell r="B166">
            <v>16010269002</v>
          </cell>
          <cell r="C166" t="str">
            <v>Residentes</v>
          </cell>
          <cell r="D166">
            <v>66945982235</v>
          </cell>
          <cell r="E166">
            <v>443471.65</v>
          </cell>
          <cell r="F166">
            <v>3257711699</v>
          </cell>
          <cell r="G166">
            <v>70203693934</v>
          </cell>
        </row>
        <row r="167">
          <cell r="B167">
            <v>16010269004</v>
          </cell>
          <cell r="C167" t="str">
            <v>Compra de Cartera</v>
          </cell>
          <cell r="D167">
            <v>1375150398</v>
          </cell>
          <cell r="E167">
            <v>145349.43</v>
          </cell>
          <cell r="F167">
            <v>1067726738</v>
          </cell>
          <cell r="G167">
            <v>2442877136</v>
          </cell>
        </row>
        <row r="168">
          <cell r="B168">
            <v>16010269008</v>
          </cell>
          <cell r="C168" t="str">
            <v>Med. Excep. Apoyo Emit. por el BCP Año 2020 Reprogramac</v>
          </cell>
          <cell r="D168">
            <v>11417830272</v>
          </cell>
          <cell r="E168">
            <v>36799.800000000003</v>
          </cell>
          <cell r="F168">
            <v>270328755</v>
          </cell>
          <cell r="G168">
            <v>11688159027</v>
          </cell>
        </row>
        <row r="169">
          <cell r="B169">
            <v>16030000000</v>
          </cell>
          <cell r="C169" t="str">
            <v>CREDITOS MOROSOS</v>
          </cell>
          <cell r="D169">
            <v>162669064144</v>
          </cell>
          <cell r="E169">
            <v>3136443.15</v>
          </cell>
          <cell r="F169">
            <v>23040091829</v>
          </cell>
          <cell r="G169">
            <v>185709155973</v>
          </cell>
        </row>
        <row r="170">
          <cell r="B170">
            <v>16030275000</v>
          </cell>
          <cell r="C170" t="str">
            <v>CREDITOS MOROSOS - NO REAJUSTABLES</v>
          </cell>
          <cell r="D170">
            <v>162669064144</v>
          </cell>
          <cell r="E170">
            <v>3136443.15</v>
          </cell>
          <cell r="F170">
            <v>23040091829</v>
          </cell>
          <cell r="G170">
            <v>185709155973</v>
          </cell>
        </row>
        <row r="171">
          <cell r="B171">
            <v>16030275002</v>
          </cell>
          <cell r="C171" t="str">
            <v>Residentes</v>
          </cell>
          <cell r="D171">
            <v>127492351684</v>
          </cell>
          <cell r="E171">
            <v>2527583.66</v>
          </cell>
          <cell r="F171">
            <v>18567452636</v>
          </cell>
          <cell r="G171">
            <v>146059804320</v>
          </cell>
        </row>
        <row r="172">
          <cell r="B172">
            <v>16030275004</v>
          </cell>
          <cell r="C172" t="str">
            <v>Compra de Cartera</v>
          </cell>
          <cell r="D172">
            <v>618797390</v>
          </cell>
          <cell r="E172">
            <v>363680.02</v>
          </cell>
          <cell r="F172">
            <v>2671567969</v>
          </cell>
          <cell r="G172">
            <v>3290365359</v>
          </cell>
        </row>
        <row r="173">
          <cell r="B173">
            <v>16030275006</v>
          </cell>
          <cell r="C173" t="str">
            <v>Med. Excep. Apoyo Emit. por el BCP Año 2020 Reprogramac</v>
          </cell>
          <cell r="D173">
            <v>34557915070</v>
          </cell>
          <cell r="E173">
            <v>245179.47</v>
          </cell>
          <cell r="F173">
            <v>1801071224</v>
          </cell>
          <cell r="G173">
            <v>36358986294</v>
          </cell>
        </row>
        <row r="174">
          <cell r="B174">
            <v>16070000000</v>
          </cell>
          <cell r="C174" t="str">
            <v>GANANCIAS POR VALUACION A REALIZAR</v>
          </cell>
          <cell r="D174">
            <v>1905417405</v>
          </cell>
          <cell r="E174">
            <v>0</v>
          </cell>
          <cell r="F174">
            <v>0</v>
          </cell>
          <cell r="G174">
            <v>1905417405</v>
          </cell>
        </row>
        <row r="175">
          <cell r="B175">
            <v>16070429000</v>
          </cell>
          <cell r="C175" t="str">
            <v>(Ganancias por Valuacion en Suspenso)</v>
          </cell>
          <cell r="D175">
            <v>1905417405</v>
          </cell>
          <cell r="E175">
            <v>0</v>
          </cell>
          <cell r="F175">
            <v>0</v>
          </cell>
          <cell r="G175">
            <v>1905417405</v>
          </cell>
        </row>
        <row r="176">
          <cell r="B176">
            <v>16070429092</v>
          </cell>
          <cell r="C176" t="str">
            <v>Residentes</v>
          </cell>
          <cell r="D176">
            <v>1905417405</v>
          </cell>
          <cell r="E176">
            <v>0</v>
          </cell>
          <cell r="F176">
            <v>0</v>
          </cell>
          <cell r="G176">
            <v>1905417405</v>
          </cell>
        </row>
        <row r="177">
          <cell r="B177">
            <v>16080000000</v>
          </cell>
          <cell r="C177" t="str">
            <v>DEUDORES POR PRODUCTOS FINANCIEROS DEVENGADOS</v>
          </cell>
          <cell r="D177">
            <v>7087937402</v>
          </cell>
          <cell r="E177">
            <v>93494.2</v>
          </cell>
          <cell r="F177">
            <v>686801849</v>
          </cell>
          <cell r="G177">
            <v>7774739251</v>
          </cell>
        </row>
        <row r="178">
          <cell r="B178">
            <v>16080277000</v>
          </cell>
          <cell r="C178" t="str">
            <v>DEUDORES POR PROD.FIN.DEV.-SEC.NO FIN.-NO PUB.-COLOC.VEN</v>
          </cell>
          <cell r="D178">
            <v>1039272717</v>
          </cell>
          <cell r="E178">
            <v>7413.84</v>
          </cell>
          <cell r="F178">
            <v>54461550</v>
          </cell>
          <cell r="G178">
            <v>1093734267</v>
          </cell>
        </row>
        <row r="179">
          <cell r="B179">
            <v>16080277082</v>
          </cell>
          <cell r="C179" t="str">
            <v>Productos financieros documentados - Residentes</v>
          </cell>
          <cell r="D179">
            <v>13808427286</v>
          </cell>
          <cell r="E179">
            <v>80518.39</v>
          </cell>
          <cell r="F179">
            <v>591482457</v>
          </cell>
          <cell r="G179">
            <v>14399909743</v>
          </cell>
        </row>
        <row r="180">
          <cell r="B180">
            <v>16080277086</v>
          </cell>
          <cell r="C180" t="str">
            <v>Productos Financieros Document.Medid.Excep.de Apoyo Emi</v>
          </cell>
          <cell r="D180">
            <v>2269045696</v>
          </cell>
          <cell r="E180">
            <v>1412.51</v>
          </cell>
          <cell r="F180">
            <v>10376200</v>
          </cell>
          <cell r="G180">
            <v>2279421896</v>
          </cell>
        </row>
        <row r="181">
          <cell r="B181">
            <v>16080277092</v>
          </cell>
          <cell r="C181" t="str">
            <v>(Productos Financieros en Suspenso - Residentes)</v>
          </cell>
          <cell r="D181">
            <v>523707825</v>
          </cell>
          <cell r="E181">
            <v>3779.42</v>
          </cell>
          <cell r="F181">
            <v>27763355</v>
          </cell>
          <cell r="G181">
            <v>551471180</v>
          </cell>
        </row>
        <row r="182">
          <cell r="B182">
            <v>16080277094</v>
          </cell>
          <cell r="C182" t="str">
            <v>(Productos Financieros a devengar - Residen)</v>
          </cell>
          <cell r="D182">
            <v>12356923132</v>
          </cell>
          <cell r="E182">
            <v>69626.67</v>
          </cell>
          <cell r="F182">
            <v>511472644</v>
          </cell>
          <cell r="G182">
            <v>12868395776</v>
          </cell>
        </row>
        <row r="183">
          <cell r="B183">
            <v>16080277096</v>
          </cell>
          <cell r="C183" t="str">
            <v>(Prod.Finan.en Suspenso -Med.Excep.de Apoyo Emit.por el</v>
          </cell>
          <cell r="D183">
            <v>146104491</v>
          </cell>
          <cell r="E183">
            <v>78.62</v>
          </cell>
          <cell r="F183">
            <v>577537</v>
          </cell>
          <cell r="G183">
            <v>146682028</v>
          </cell>
        </row>
        <row r="184">
          <cell r="B184">
            <v>16080277097</v>
          </cell>
          <cell r="C184" t="str">
            <v>(Prod.Finan.Docum.a Deveng.-Med.Excep.de Apoyo Emit.por</v>
          </cell>
          <cell r="D184">
            <v>2011464817</v>
          </cell>
          <cell r="E184">
            <v>1032.3499999999999</v>
          </cell>
          <cell r="F184">
            <v>7583571</v>
          </cell>
          <cell r="G184">
            <v>2019048388</v>
          </cell>
        </row>
        <row r="185">
          <cell r="B185">
            <v>16080279000</v>
          </cell>
          <cell r="C185" t="str">
            <v>DEUDORES POR PROD.FIN.DEV.-SEC.NO FIN.-NO PUB.-CRED.GEST</v>
          </cell>
          <cell r="D185">
            <v>1663589102</v>
          </cell>
          <cell r="E185">
            <v>4974.28</v>
          </cell>
          <cell r="F185">
            <v>36540712</v>
          </cell>
          <cell r="G185">
            <v>1700129814</v>
          </cell>
        </row>
        <row r="186">
          <cell r="B186">
            <v>16080279082</v>
          </cell>
          <cell r="C186" t="str">
            <v>Productos financieros documentados-Residentes</v>
          </cell>
          <cell r="D186">
            <v>20647742942</v>
          </cell>
          <cell r="E186">
            <v>53756.43</v>
          </cell>
          <cell r="F186">
            <v>394890972</v>
          </cell>
          <cell r="G186">
            <v>21042633914</v>
          </cell>
        </row>
        <row r="187">
          <cell r="B187">
            <v>16080279086</v>
          </cell>
          <cell r="C187" t="str">
            <v>Prod. Financ. Docum.-Medid. Excep. de Apoyo Emit.por el</v>
          </cell>
          <cell r="D187">
            <v>2931846716</v>
          </cell>
          <cell r="E187">
            <v>8441.77</v>
          </cell>
          <cell r="F187">
            <v>62012651</v>
          </cell>
          <cell r="G187">
            <v>2993859367</v>
          </cell>
        </row>
        <row r="188">
          <cell r="B188">
            <v>16080279092</v>
          </cell>
          <cell r="C188" t="str">
            <v>(Productos Financieros en Suspenso - Residentes)</v>
          </cell>
          <cell r="D188">
            <v>2272997614</v>
          </cell>
          <cell r="E188">
            <v>13156.87</v>
          </cell>
          <cell r="F188">
            <v>96649446</v>
          </cell>
          <cell r="G188">
            <v>2369647060</v>
          </cell>
        </row>
        <row r="189">
          <cell r="B189">
            <v>16080279094</v>
          </cell>
          <cell r="C189" t="str">
            <v>(Productos Financieros a devengar en suspenso)</v>
          </cell>
          <cell r="D189">
            <v>16903774217</v>
          </cell>
          <cell r="E189">
            <v>35989.51</v>
          </cell>
          <cell r="F189">
            <v>264376421</v>
          </cell>
          <cell r="G189">
            <v>17168150638</v>
          </cell>
        </row>
        <row r="190">
          <cell r="B190">
            <v>16080279096</v>
          </cell>
          <cell r="C190" t="str">
            <v>(Prod.Finan.en Susp-Med.Excep.de Apoyo Emit.por el BCP)</v>
          </cell>
          <cell r="D190">
            <v>548963985</v>
          </cell>
          <cell r="E190">
            <v>1250.77</v>
          </cell>
          <cell r="F190">
            <v>9188069</v>
          </cell>
          <cell r="G190">
            <v>558152054</v>
          </cell>
        </row>
        <row r="191">
          <cell r="B191">
            <v>16080279097</v>
          </cell>
          <cell r="C191" t="str">
            <v>(Prod.Finan.Docum.a Deveng.-Med.Excep.de Apoyo Emit.por</v>
          </cell>
          <cell r="D191">
            <v>2190264740</v>
          </cell>
          <cell r="E191">
            <v>6826.77</v>
          </cell>
          <cell r="F191">
            <v>50148975</v>
          </cell>
          <cell r="G191">
            <v>2240413715</v>
          </cell>
        </row>
        <row r="192">
          <cell r="B192">
            <v>16080347000</v>
          </cell>
          <cell r="C192" t="str">
            <v>DEUDORES POR PRODUCTOS FINANCIEROS DEVENGADOS -CRED.MORO</v>
          </cell>
          <cell r="D192">
            <v>4385075583</v>
          </cell>
          <cell r="E192">
            <v>81106.080000000002</v>
          </cell>
          <cell r="F192">
            <v>595799587</v>
          </cell>
          <cell r="G192">
            <v>4980875170</v>
          </cell>
        </row>
        <row r="193">
          <cell r="B193">
            <v>16080347082</v>
          </cell>
          <cell r="C193" t="str">
            <v>Productos financieros Documen. - Residentes</v>
          </cell>
          <cell r="D193">
            <v>35826770064</v>
          </cell>
          <cell r="E193">
            <v>846809.9</v>
          </cell>
          <cell r="F193">
            <v>6220606249</v>
          </cell>
          <cell r="G193">
            <v>42047376313</v>
          </cell>
        </row>
        <row r="194">
          <cell r="B194">
            <v>16080347086</v>
          </cell>
          <cell r="C194" t="str">
            <v>Prod. Financ. Docum.-Medid. Excep. de Apoyo Emit.por el</v>
          </cell>
          <cell r="D194">
            <v>10284135764</v>
          </cell>
          <cell r="E194">
            <v>37460</v>
          </cell>
          <cell r="F194">
            <v>275178538</v>
          </cell>
          <cell r="G194">
            <v>10559314302</v>
          </cell>
        </row>
        <row r="195">
          <cell r="B195">
            <v>16080347092</v>
          </cell>
          <cell r="C195" t="str">
            <v>(Productos Financieros en Suspenso - Residentes)</v>
          </cell>
          <cell r="D195">
            <v>11627123633</v>
          </cell>
          <cell r="E195">
            <v>275813.17</v>
          </cell>
          <cell r="F195">
            <v>2026104240</v>
          </cell>
          <cell r="G195">
            <v>13653227873</v>
          </cell>
        </row>
        <row r="196">
          <cell r="B196">
            <v>16080347094</v>
          </cell>
          <cell r="C196" t="str">
            <v>(Productos Financieros a devengar - Residentes)</v>
          </cell>
          <cell r="D196">
            <v>20782858520</v>
          </cell>
          <cell r="E196">
            <v>492448.71</v>
          </cell>
          <cell r="F196">
            <v>3617493752</v>
          </cell>
          <cell r="G196">
            <v>24400352272</v>
          </cell>
        </row>
        <row r="197">
          <cell r="B197">
            <v>16080347096</v>
          </cell>
          <cell r="C197" t="str">
            <v>(Prod.Finan.en Susp-Med.Excep.de Apoyo Emit.por el BCP)</v>
          </cell>
          <cell r="D197">
            <v>3266029389</v>
          </cell>
          <cell r="E197">
            <v>14425.81</v>
          </cell>
          <cell r="F197">
            <v>105970990</v>
          </cell>
          <cell r="G197">
            <v>3372000379</v>
          </cell>
        </row>
        <row r="198">
          <cell r="B198">
            <v>16080347097</v>
          </cell>
          <cell r="C198" t="str">
            <v>(Prod.Finan.Docum.a Deveng.-Med.Excep.de Apoyo Emit.por</v>
          </cell>
          <cell r="D198">
            <v>6049818703</v>
          </cell>
          <cell r="E198">
            <v>20476.13</v>
          </cell>
          <cell r="F198">
            <v>150416218</v>
          </cell>
          <cell r="G198">
            <v>6200234921</v>
          </cell>
        </row>
        <row r="199">
          <cell r="B199">
            <v>16090000000</v>
          </cell>
          <cell r="C199" t="str">
            <v>PREVISIONES</v>
          </cell>
          <cell r="D199">
            <v>174187388555</v>
          </cell>
          <cell r="E199">
            <v>2975486.05</v>
          </cell>
          <cell r="F199">
            <v>21857712239</v>
          </cell>
          <cell r="G199">
            <v>196045100794</v>
          </cell>
        </row>
        <row r="200">
          <cell r="B200">
            <v>16090285000</v>
          </cell>
          <cell r="C200" t="str">
            <v>(PREV. RIESGOS CREDITICIOS-SEC.NO FINANC.-NO PUB.-COL.VE</v>
          </cell>
          <cell r="D200">
            <v>174187388555</v>
          </cell>
          <cell r="E200">
            <v>2975486.05</v>
          </cell>
          <cell r="F200">
            <v>21857712239</v>
          </cell>
          <cell r="G200">
            <v>196045100794</v>
          </cell>
        </row>
        <row r="201">
          <cell r="B201">
            <v>16090285092</v>
          </cell>
          <cell r="C201" t="str">
            <v>Residentes</v>
          </cell>
          <cell r="D201">
            <v>174187388555</v>
          </cell>
          <cell r="E201">
            <v>2975486.05</v>
          </cell>
          <cell r="F201">
            <v>21857712239</v>
          </cell>
          <cell r="G201">
            <v>196045100794</v>
          </cell>
        </row>
        <row r="202">
          <cell r="B202">
            <v>17000000000</v>
          </cell>
          <cell r="C202" t="str">
            <v>INVERSIONES</v>
          </cell>
          <cell r="D202">
            <v>138726290867</v>
          </cell>
          <cell r="E202">
            <v>0</v>
          </cell>
          <cell r="F202">
            <v>0</v>
          </cell>
          <cell r="G202">
            <v>138726290867</v>
          </cell>
        </row>
        <row r="203">
          <cell r="B203">
            <v>17010000000</v>
          </cell>
          <cell r="C203" t="str">
            <v>BIENES ADQUIRIDOS EN RECUPERACION DE CREDITOS</v>
          </cell>
          <cell r="D203">
            <v>86444403333</v>
          </cell>
          <cell r="E203">
            <v>0</v>
          </cell>
          <cell r="F203">
            <v>0</v>
          </cell>
          <cell r="G203">
            <v>86444403333</v>
          </cell>
        </row>
        <row r="204">
          <cell r="B204">
            <v>17010293000</v>
          </cell>
          <cell r="C204" t="str">
            <v>BIENES ADQUIRIDOS EN RECUPERACION DE CREDITOS</v>
          </cell>
          <cell r="D204">
            <v>86444403333</v>
          </cell>
          <cell r="E204">
            <v>0</v>
          </cell>
          <cell r="F204">
            <v>0</v>
          </cell>
          <cell r="G204">
            <v>86444403333</v>
          </cell>
        </row>
        <row r="205">
          <cell r="B205">
            <v>17010293002</v>
          </cell>
          <cell r="C205" t="str">
            <v>Muebles en el País</v>
          </cell>
          <cell r="D205">
            <v>76412448</v>
          </cell>
          <cell r="E205">
            <v>0</v>
          </cell>
          <cell r="F205">
            <v>0</v>
          </cell>
          <cell r="G205">
            <v>76412448</v>
          </cell>
        </row>
        <row r="206">
          <cell r="B206">
            <v>17010293004</v>
          </cell>
          <cell r="C206" t="str">
            <v>Inmuebles en el País</v>
          </cell>
          <cell r="D206">
            <v>86367990885</v>
          </cell>
          <cell r="E206">
            <v>0</v>
          </cell>
          <cell r="F206">
            <v>0</v>
          </cell>
          <cell r="G206">
            <v>86367990885</v>
          </cell>
        </row>
        <row r="207">
          <cell r="B207">
            <v>17020000000</v>
          </cell>
          <cell r="C207" t="str">
            <v>INVERSIONES</v>
          </cell>
          <cell r="D207">
            <v>84902517410</v>
          </cell>
          <cell r="E207">
            <v>3762973.16</v>
          </cell>
          <cell r="F207">
            <v>27642537425</v>
          </cell>
          <cell r="G207">
            <v>112545054835</v>
          </cell>
        </row>
        <row r="208">
          <cell r="B208">
            <v>17020295000</v>
          </cell>
          <cell r="C208" t="str">
            <v>INVERSIONES EN TITULOS VAL. EMIT.POR SECTOR PRIV-RENTA F</v>
          </cell>
          <cell r="D208">
            <v>74997519121</v>
          </cell>
          <cell r="E208">
            <v>0</v>
          </cell>
          <cell r="F208">
            <v>0</v>
          </cell>
          <cell r="G208">
            <v>74997519121</v>
          </cell>
        </row>
        <row r="209">
          <cell r="B209">
            <v>17020295004</v>
          </cell>
          <cell r="C209" t="str">
            <v>Instituciones Financieras Privadas del País</v>
          </cell>
          <cell r="D209">
            <v>3732525121</v>
          </cell>
          <cell r="E209">
            <v>0</v>
          </cell>
          <cell r="F209">
            <v>0</v>
          </cell>
          <cell r="G209">
            <v>3732525121</v>
          </cell>
        </row>
        <row r="210">
          <cell r="B210">
            <v>17020295007</v>
          </cell>
          <cell r="C210" t="str">
            <v>Empresas Privadas del País - Recursos AFD</v>
          </cell>
          <cell r="D210">
            <v>71264994000</v>
          </cell>
          <cell r="E210">
            <v>0</v>
          </cell>
          <cell r="F210">
            <v>0</v>
          </cell>
          <cell r="G210">
            <v>71264994000</v>
          </cell>
        </row>
        <row r="211">
          <cell r="B211">
            <v>17020413000</v>
          </cell>
          <cell r="C211" t="str">
            <v>INVERSIONES EN TITULOS VAL. EMIT.POR SECTOR PRIV-RENTA V</v>
          </cell>
          <cell r="D211">
            <v>9904998289</v>
          </cell>
          <cell r="E211">
            <v>3762973.16</v>
          </cell>
          <cell r="F211">
            <v>27642537425</v>
          </cell>
          <cell r="G211">
            <v>37547535714</v>
          </cell>
        </row>
        <row r="212">
          <cell r="B212">
            <v>17020413002</v>
          </cell>
          <cell r="C212" t="str">
            <v>Inversiones Permanentes en Sociedades Privadas del Pais</v>
          </cell>
          <cell r="D212">
            <v>9904998289</v>
          </cell>
          <cell r="E212">
            <v>0</v>
          </cell>
          <cell r="F212">
            <v>0</v>
          </cell>
          <cell r="G212">
            <v>9904998289</v>
          </cell>
        </row>
        <row r="213">
          <cell r="B213">
            <v>17020413003</v>
          </cell>
          <cell r="C213" t="str">
            <v>Inversiones Permanentes en Sociedades Privadas del Exte</v>
          </cell>
          <cell r="D213">
            <v>0</v>
          </cell>
          <cell r="E213">
            <v>3762973.16</v>
          </cell>
          <cell r="F213">
            <v>27642537425</v>
          </cell>
          <cell r="G213">
            <v>27642537425</v>
          </cell>
        </row>
        <row r="214">
          <cell r="B214">
            <v>17080000000</v>
          </cell>
          <cell r="C214" t="str">
            <v>RENTAS SOBRE INVERSIONES EN EL SECTOR PRIVADO</v>
          </cell>
          <cell r="D214">
            <v>582592192</v>
          </cell>
          <cell r="E214">
            <v>0</v>
          </cell>
          <cell r="F214">
            <v>0</v>
          </cell>
          <cell r="G214">
            <v>582592192</v>
          </cell>
        </row>
        <row r="215">
          <cell r="B215">
            <v>17080415000</v>
          </cell>
          <cell r="C215" t="str">
            <v>RENTAS SOBRE TITULOS DE RENTA FIJA DE SOCIEDADES PRIVADA</v>
          </cell>
          <cell r="D215">
            <v>582592192</v>
          </cell>
          <cell r="E215">
            <v>0</v>
          </cell>
          <cell r="F215">
            <v>0</v>
          </cell>
          <cell r="G215">
            <v>582592192</v>
          </cell>
        </row>
        <row r="216">
          <cell r="B216">
            <v>17080415082</v>
          </cell>
          <cell r="C216" t="str">
            <v>Rentas s/Titulos de Renta Fija de Sociedades Priv.del P</v>
          </cell>
          <cell r="D216">
            <v>47838022517</v>
          </cell>
          <cell r="E216">
            <v>0</v>
          </cell>
          <cell r="F216">
            <v>0</v>
          </cell>
          <cell r="G216">
            <v>47838022517</v>
          </cell>
        </row>
        <row r="217">
          <cell r="B217">
            <v>17080415092</v>
          </cell>
          <cell r="C217" t="str">
            <v>(Rentas s/Titulos de Renta Fija de Sociedades a Devenga</v>
          </cell>
          <cell r="D217">
            <v>47255430325</v>
          </cell>
          <cell r="E217">
            <v>0</v>
          </cell>
          <cell r="F217">
            <v>0</v>
          </cell>
          <cell r="G217">
            <v>47255430325</v>
          </cell>
        </row>
        <row r="218">
          <cell r="B218">
            <v>17090000000</v>
          </cell>
          <cell r="C218" t="str">
            <v>PREVISIONES</v>
          </cell>
          <cell r="D218">
            <v>33203222068</v>
          </cell>
          <cell r="E218">
            <v>3762973.16</v>
          </cell>
          <cell r="F218">
            <v>27642537425</v>
          </cell>
          <cell r="G218">
            <v>60845759493</v>
          </cell>
        </row>
        <row r="219">
          <cell r="B219">
            <v>17090317000</v>
          </cell>
          <cell r="C219" t="str">
            <v>(PREVISIONES POR INVERSIONES)</v>
          </cell>
          <cell r="D219">
            <v>33203222068</v>
          </cell>
          <cell r="E219">
            <v>3762973.16</v>
          </cell>
          <cell r="F219">
            <v>27642537425</v>
          </cell>
          <cell r="G219">
            <v>60845759493</v>
          </cell>
        </row>
        <row r="220">
          <cell r="B220">
            <v>17090317093</v>
          </cell>
          <cell r="C220" t="str">
            <v>Inversiones Especiales en el Exterior</v>
          </cell>
          <cell r="D220">
            <v>0</v>
          </cell>
          <cell r="E220">
            <v>3762973.16</v>
          </cell>
          <cell r="F220">
            <v>27642537425</v>
          </cell>
          <cell r="G220">
            <v>27642537425</v>
          </cell>
        </row>
        <row r="221">
          <cell r="B221">
            <v>17090317098</v>
          </cell>
          <cell r="C221" t="str">
            <v>Previsiones s/Bienes Adquiridos en Recup.de Creditos</v>
          </cell>
          <cell r="D221">
            <v>33203222068</v>
          </cell>
          <cell r="E221">
            <v>0</v>
          </cell>
          <cell r="F221">
            <v>0</v>
          </cell>
          <cell r="G221">
            <v>33203222068</v>
          </cell>
        </row>
        <row r="222">
          <cell r="B222">
            <v>18000000000</v>
          </cell>
          <cell r="C222" t="str">
            <v>BIENES DE USO</v>
          </cell>
          <cell r="D222">
            <v>77832676397</v>
          </cell>
          <cell r="E222">
            <v>0</v>
          </cell>
          <cell r="F222">
            <v>0</v>
          </cell>
          <cell r="G222">
            <v>77832676397</v>
          </cell>
        </row>
        <row r="223">
          <cell r="B223">
            <v>18010000000</v>
          </cell>
          <cell r="C223" t="str">
            <v>BIENES DE USO PROPIOS</v>
          </cell>
          <cell r="D223">
            <v>77832676397</v>
          </cell>
          <cell r="E223">
            <v>0</v>
          </cell>
          <cell r="F223">
            <v>0</v>
          </cell>
          <cell r="G223">
            <v>77832676397</v>
          </cell>
        </row>
        <row r="224">
          <cell r="B224">
            <v>18010319000</v>
          </cell>
          <cell r="C224" t="str">
            <v>INMUEBLES</v>
          </cell>
          <cell r="D224">
            <v>16692482421</v>
          </cell>
          <cell r="E224">
            <v>0</v>
          </cell>
          <cell r="F224">
            <v>0</v>
          </cell>
          <cell r="G224">
            <v>16692482421</v>
          </cell>
        </row>
        <row r="225">
          <cell r="B225">
            <v>18010319002</v>
          </cell>
          <cell r="C225" t="str">
            <v>Valor Revaluado - Edificio</v>
          </cell>
          <cell r="D225">
            <v>29551492229</v>
          </cell>
          <cell r="E225">
            <v>0</v>
          </cell>
          <cell r="F225">
            <v>0</v>
          </cell>
          <cell r="G225">
            <v>29551492229</v>
          </cell>
        </row>
        <row r="226">
          <cell r="B226">
            <v>18010319004</v>
          </cell>
          <cell r="C226" t="str">
            <v>Valor Histórico Revaluado - Terreno</v>
          </cell>
          <cell r="D226">
            <v>5615293532</v>
          </cell>
          <cell r="E226">
            <v>0</v>
          </cell>
          <cell r="F226">
            <v>0</v>
          </cell>
          <cell r="G226">
            <v>5615293532</v>
          </cell>
        </row>
        <row r="227">
          <cell r="B227">
            <v>18010319092</v>
          </cell>
          <cell r="C227" t="str">
            <v>(Depreciaciones Acumuladas - edificio)</v>
          </cell>
          <cell r="D227">
            <v>18474303340</v>
          </cell>
          <cell r="E227">
            <v>0</v>
          </cell>
          <cell r="F227">
            <v>0</v>
          </cell>
          <cell r="G227">
            <v>18474303340</v>
          </cell>
        </row>
        <row r="228">
          <cell r="B228">
            <v>18010321000</v>
          </cell>
          <cell r="C228" t="str">
            <v>Muebles, Utiles, e Instalaciones</v>
          </cell>
          <cell r="D228">
            <v>31062096822</v>
          </cell>
          <cell r="E228">
            <v>0</v>
          </cell>
          <cell r="F228">
            <v>0</v>
          </cell>
          <cell r="G228">
            <v>31062096822</v>
          </cell>
        </row>
        <row r="229">
          <cell r="B229">
            <v>18010321002</v>
          </cell>
          <cell r="C229" t="str">
            <v>Valor Costo Revaluado - Muebles, utiles e Instalaciones</v>
          </cell>
          <cell r="D229">
            <v>22445192610</v>
          </cell>
          <cell r="E229">
            <v>0</v>
          </cell>
          <cell r="F229">
            <v>0</v>
          </cell>
          <cell r="G229">
            <v>22445192610</v>
          </cell>
        </row>
        <row r="230">
          <cell r="B230">
            <v>18010321004</v>
          </cell>
          <cell r="C230" t="str">
            <v>Maquinas de Almacenes</v>
          </cell>
          <cell r="D230">
            <v>79363856844</v>
          </cell>
          <cell r="E230">
            <v>0</v>
          </cell>
          <cell r="F230">
            <v>0</v>
          </cell>
          <cell r="G230">
            <v>79363856844</v>
          </cell>
        </row>
        <row r="231">
          <cell r="B231">
            <v>18010321092</v>
          </cell>
          <cell r="C231" t="str">
            <v>(Depreciaciones Acumuladas - Muebles, Utiles e Instalac</v>
          </cell>
          <cell r="D231">
            <v>16887308189</v>
          </cell>
          <cell r="E231">
            <v>0</v>
          </cell>
          <cell r="F231">
            <v>0</v>
          </cell>
          <cell r="G231">
            <v>16887308189</v>
          </cell>
        </row>
        <row r="232">
          <cell r="B232">
            <v>18010321094</v>
          </cell>
          <cell r="C232" t="str">
            <v>(Depreciaciones Acumuladas - Máquinas de Almacenes)</v>
          </cell>
          <cell r="D232">
            <v>53859644443</v>
          </cell>
          <cell r="E232">
            <v>0</v>
          </cell>
          <cell r="F232">
            <v>0</v>
          </cell>
          <cell r="G232">
            <v>53859644443</v>
          </cell>
        </row>
        <row r="233">
          <cell r="B233">
            <v>18010323000</v>
          </cell>
          <cell r="C233" t="str">
            <v>EQUIPOS DE COMPUTACION</v>
          </cell>
          <cell r="D233">
            <v>29090950059</v>
          </cell>
          <cell r="E233">
            <v>0</v>
          </cell>
          <cell r="F233">
            <v>0</v>
          </cell>
          <cell r="G233">
            <v>29090950059</v>
          </cell>
        </row>
        <row r="234">
          <cell r="B234">
            <v>18010323002</v>
          </cell>
          <cell r="C234" t="str">
            <v>Valor Costo Revaluado - Equipos de  Computación</v>
          </cell>
          <cell r="D234">
            <v>143862961774</v>
          </cell>
          <cell r="E234">
            <v>0</v>
          </cell>
          <cell r="F234">
            <v>0</v>
          </cell>
          <cell r="G234">
            <v>143862961774</v>
          </cell>
        </row>
        <row r="235">
          <cell r="B235">
            <v>18010323092</v>
          </cell>
          <cell r="C235" t="str">
            <v>(Depreciaciones Acumuladas - Equipos de Computación)</v>
          </cell>
          <cell r="D235">
            <v>114772011715</v>
          </cell>
          <cell r="E235">
            <v>0</v>
          </cell>
          <cell r="F235">
            <v>0</v>
          </cell>
          <cell r="G235">
            <v>114772011715</v>
          </cell>
        </row>
        <row r="236">
          <cell r="B236">
            <v>18010327000</v>
          </cell>
          <cell r="C236" t="str">
            <v>MATERIAL DE TRANSPORTE</v>
          </cell>
          <cell r="D236">
            <v>987147095</v>
          </cell>
          <cell r="E236">
            <v>0</v>
          </cell>
          <cell r="F236">
            <v>0</v>
          </cell>
          <cell r="G236">
            <v>987147095</v>
          </cell>
        </row>
        <row r="237">
          <cell r="B237">
            <v>18010327002</v>
          </cell>
          <cell r="C237" t="str">
            <v>Valor Costo Revaluado - Material de transporte</v>
          </cell>
          <cell r="D237">
            <v>2409371779</v>
          </cell>
          <cell r="E237">
            <v>0</v>
          </cell>
          <cell r="F237">
            <v>0</v>
          </cell>
          <cell r="G237">
            <v>2409371779</v>
          </cell>
        </row>
        <row r="238">
          <cell r="B238">
            <v>18010327092</v>
          </cell>
          <cell r="C238" t="str">
            <v>(Depreciaciones Acumuladas - Material de transporte)</v>
          </cell>
          <cell r="D238">
            <v>1422224684</v>
          </cell>
          <cell r="E238">
            <v>0</v>
          </cell>
          <cell r="F238">
            <v>0</v>
          </cell>
          <cell r="G238">
            <v>1422224684</v>
          </cell>
        </row>
        <row r="239">
          <cell r="B239">
            <v>19000000000</v>
          </cell>
          <cell r="C239" t="str">
            <v>CARGOS DIFERIDOS E INTANGIBLES</v>
          </cell>
          <cell r="D239">
            <v>73943601794</v>
          </cell>
          <cell r="E239">
            <v>0</v>
          </cell>
          <cell r="F239">
            <v>0</v>
          </cell>
          <cell r="G239">
            <v>73943601794</v>
          </cell>
        </row>
        <row r="240">
          <cell r="B240">
            <v>19010000000</v>
          </cell>
          <cell r="C240" t="str">
            <v>CARGOS DIFERIDOS E INTANGIBLES</v>
          </cell>
          <cell r="D240">
            <v>66846944899</v>
          </cell>
          <cell r="E240">
            <v>0</v>
          </cell>
          <cell r="F240">
            <v>0</v>
          </cell>
          <cell r="G240">
            <v>66846944899</v>
          </cell>
        </row>
        <row r="241">
          <cell r="B241">
            <v>19010337000</v>
          </cell>
          <cell r="C241" t="str">
            <v>GASTOS DE ORGANIZACION E INTANGIBLES</v>
          </cell>
          <cell r="D241">
            <v>38412106736</v>
          </cell>
          <cell r="E241">
            <v>0</v>
          </cell>
          <cell r="F241">
            <v>0</v>
          </cell>
          <cell r="G241">
            <v>38412106736</v>
          </cell>
        </row>
        <row r="242">
          <cell r="B242">
            <v>19010337004</v>
          </cell>
          <cell r="C242" t="str">
            <v>Bienes Intangibles - Sistemas</v>
          </cell>
          <cell r="D242">
            <v>199849408994</v>
          </cell>
          <cell r="E242">
            <v>0</v>
          </cell>
          <cell r="F242">
            <v>0</v>
          </cell>
          <cell r="G242">
            <v>199849408994</v>
          </cell>
        </row>
        <row r="243">
          <cell r="B243">
            <v>19010337094</v>
          </cell>
          <cell r="C243" t="str">
            <v>(Amortizaciones Acumuladas - Sistemas)</v>
          </cell>
          <cell r="D243">
            <v>161437302258</v>
          </cell>
          <cell r="E243">
            <v>0</v>
          </cell>
          <cell r="F243">
            <v>0</v>
          </cell>
          <cell r="G243">
            <v>161437302258</v>
          </cell>
        </row>
        <row r="244">
          <cell r="B244">
            <v>19010339000</v>
          </cell>
          <cell r="C244" t="str">
            <v>MEJORAS E INSTALACIONES EN INMUEBLES ARRENDADOS</v>
          </cell>
          <cell r="D244">
            <v>28434838163</v>
          </cell>
          <cell r="E244">
            <v>0</v>
          </cell>
          <cell r="F244">
            <v>0</v>
          </cell>
          <cell r="G244">
            <v>28434838163</v>
          </cell>
        </row>
        <row r="245">
          <cell r="B245">
            <v>19010339002</v>
          </cell>
          <cell r="C245" t="str">
            <v>Valor de Costo - Mejoras e Instalaciones en Inmuebles A</v>
          </cell>
          <cell r="D245">
            <v>105880242340</v>
          </cell>
          <cell r="E245">
            <v>0</v>
          </cell>
          <cell r="F245">
            <v>0</v>
          </cell>
          <cell r="G245">
            <v>105880242340</v>
          </cell>
        </row>
        <row r="246">
          <cell r="B246">
            <v>19010339092</v>
          </cell>
          <cell r="C246" t="str">
            <v>(Amortizaciones Acum.-Mejoras e Instal. en Inmuebles Ar</v>
          </cell>
          <cell r="D246">
            <v>77445404177</v>
          </cell>
          <cell r="E246">
            <v>0</v>
          </cell>
          <cell r="F246">
            <v>0</v>
          </cell>
          <cell r="G246">
            <v>77445404177</v>
          </cell>
        </row>
        <row r="247">
          <cell r="B247">
            <v>19020000000</v>
          </cell>
          <cell r="C247" t="str">
            <v>MATERIAL DE ESCRITORIO Y OTROS</v>
          </cell>
          <cell r="D247">
            <v>7096656895</v>
          </cell>
          <cell r="E247">
            <v>0</v>
          </cell>
          <cell r="F247">
            <v>0</v>
          </cell>
          <cell r="G247">
            <v>7096656895</v>
          </cell>
        </row>
        <row r="248">
          <cell r="B248">
            <v>19020345000</v>
          </cell>
          <cell r="C248" t="str">
            <v>MATERIAL DE ESCRITORIO Y OTROS</v>
          </cell>
          <cell r="D248">
            <v>7096656895</v>
          </cell>
          <cell r="E248">
            <v>0</v>
          </cell>
          <cell r="F248">
            <v>0</v>
          </cell>
          <cell r="G248">
            <v>7096656895</v>
          </cell>
        </row>
        <row r="249">
          <cell r="B249">
            <v>19020345002</v>
          </cell>
          <cell r="C249" t="str">
            <v>Materiales de Escritorio</v>
          </cell>
          <cell r="D249">
            <v>7096656895</v>
          </cell>
          <cell r="E249">
            <v>0</v>
          </cell>
          <cell r="F249">
            <v>0</v>
          </cell>
          <cell r="G249">
            <v>7096656895</v>
          </cell>
        </row>
        <row r="250">
          <cell r="B250">
            <v>20000000000</v>
          </cell>
          <cell r="C250" t="str">
            <v>PASIVO</v>
          </cell>
          <cell r="D250">
            <v>12747740319101</v>
          </cell>
          <cell r="E250">
            <v>1580028622.3699999</v>
          </cell>
          <cell r="F250">
            <v>11606779658167</v>
          </cell>
          <cell r="G250">
            <v>24354519977268</v>
          </cell>
        </row>
        <row r="251">
          <cell r="B251">
            <v>21000000000</v>
          </cell>
          <cell r="C251" t="str">
            <v>OBLIGACIONES POR INTERMEDIACION FINANCIERA SECTOR FINANCIE</v>
          </cell>
          <cell r="D251">
            <v>861068981721</v>
          </cell>
          <cell r="E251">
            <v>93395062.739999995</v>
          </cell>
          <cell r="F251">
            <v>686073593207</v>
          </cell>
          <cell r="G251">
            <v>1547142574928</v>
          </cell>
        </row>
        <row r="252">
          <cell r="B252">
            <v>21010000000</v>
          </cell>
          <cell r="C252" t="str">
            <v>DEPOSITOS</v>
          </cell>
          <cell r="D252">
            <v>284450046671</v>
          </cell>
          <cell r="E252">
            <v>15273717.57</v>
          </cell>
          <cell r="F252">
            <v>112199660110</v>
          </cell>
          <cell r="G252">
            <v>396649706781</v>
          </cell>
        </row>
        <row r="253">
          <cell r="B253">
            <v>21010100000</v>
          </cell>
          <cell r="C253" t="str">
            <v>BANCO CENTRAL DEL PARAGUAY</v>
          </cell>
          <cell r="D253">
            <v>838367610</v>
          </cell>
          <cell r="E253">
            <v>4800464.01</v>
          </cell>
          <cell r="F253">
            <v>35263872584</v>
          </cell>
          <cell r="G253">
            <v>36102240194</v>
          </cell>
        </row>
        <row r="254">
          <cell r="B254">
            <v>21010100002</v>
          </cell>
          <cell r="C254" t="str">
            <v>Asistencia Crediticia</v>
          </cell>
          <cell r="D254">
            <v>838367610</v>
          </cell>
          <cell r="E254">
            <v>0</v>
          </cell>
          <cell r="F254">
            <v>0</v>
          </cell>
          <cell r="G254">
            <v>838367610</v>
          </cell>
        </row>
        <row r="255">
          <cell r="B255">
            <v>21010100010</v>
          </cell>
          <cell r="C255" t="str">
            <v>Obligaciones por Convenios de Pagos y Créditos Recíproc</v>
          </cell>
          <cell r="D255">
            <v>0</v>
          </cell>
          <cell r="E255">
            <v>4800464.01</v>
          </cell>
          <cell r="F255">
            <v>35263872584</v>
          </cell>
          <cell r="G255">
            <v>35263872584</v>
          </cell>
        </row>
        <row r="256">
          <cell r="B256">
            <v>21010100016</v>
          </cell>
          <cell r="C256" t="str">
            <v>Otras Obligaciones - Cámara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</row>
        <row r="257">
          <cell r="B257">
            <v>21010102000</v>
          </cell>
          <cell r="C257" t="str">
            <v>DEPOSITOS A LA VISTA DE OTRAS INSTITUCIONES FINANCIERAS</v>
          </cell>
          <cell r="D257">
            <v>5167763067</v>
          </cell>
          <cell r="E257">
            <v>168544.9</v>
          </cell>
          <cell r="F257">
            <v>1238119036</v>
          </cell>
          <cell r="G257">
            <v>6405882103</v>
          </cell>
        </row>
        <row r="258">
          <cell r="B258">
            <v>21010102007</v>
          </cell>
          <cell r="C258" t="str">
            <v>Bancos en el Exterior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</row>
        <row r="259">
          <cell r="B259">
            <v>21010102008</v>
          </cell>
          <cell r="C259" t="str">
            <v>Otras Empresas de Intermediacion Financiera del País</v>
          </cell>
          <cell r="D259">
            <v>4460762477</v>
          </cell>
          <cell r="E259">
            <v>32494.9</v>
          </cell>
          <cell r="F259">
            <v>238705260</v>
          </cell>
          <cell r="G259">
            <v>4699467737</v>
          </cell>
        </row>
        <row r="260">
          <cell r="B260">
            <v>21010102012</v>
          </cell>
          <cell r="C260" t="str">
            <v>Cooperativas de Ahorro y Credito</v>
          </cell>
          <cell r="D260">
            <v>615455050</v>
          </cell>
          <cell r="E260">
            <v>12398.07</v>
          </cell>
          <cell r="F260">
            <v>91075354</v>
          </cell>
          <cell r="G260">
            <v>706530404</v>
          </cell>
        </row>
        <row r="261">
          <cell r="B261">
            <v>21010102020</v>
          </cell>
          <cell r="C261" t="str">
            <v>Empresas de Seguro</v>
          </cell>
          <cell r="D261">
            <v>91545540</v>
          </cell>
          <cell r="E261">
            <v>123651.3</v>
          </cell>
          <cell r="F261">
            <v>908333794</v>
          </cell>
          <cell r="G261">
            <v>999879334</v>
          </cell>
        </row>
        <row r="262">
          <cell r="B262">
            <v>21010102024</v>
          </cell>
          <cell r="C262" t="str">
            <v>Cooperativas de Produccion</v>
          </cell>
          <cell r="D262">
            <v>0</v>
          </cell>
          <cell r="E262">
            <v>0.63</v>
          </cell>
          <cell r="F262">
            <v>4628</v>
          </cell>
          <cell r="G262">
            <v>4628</v>
          </cell>
        </row>
        <row r="263">
          <cell r="B263">
            <v>21010196000</v>
          </cell>
          <cell r="C263" t="str">
            <v>DEPOSITOS A LA VISTA DE INSTIT.FINANC.COMBINADAS CON CTA</v>
          </cell>
          <cell r="D263">
            <v>159835535705</v>
          </cell>
          <cell r="E263">
            <v>5331638.4400000004</v>
          </cell>
          <cell r="F263">
            <v>39165842767</v>
          </cell>
          <cell r="G263">
            <v>199001378472</v>
          </cell>
        </row>
        <row r="264">
          <cell r="B264">
            <v>21010196006</v>
          </cell>
          <cell r="C264" t="str">
            <v>Empresas Financieras en el País</v>
          </cell>
          <cell r="D264">
            <v>26590565272</v>
          </cell>
          <cell r="E264">
            <v>177466.56</v>
          </cell>
          <cell r="F264">
            <v>1303656927</v>
          </cell>
          <cell r="G264">
            <v>27894222199</v>
          </cell>
        </row>
        <row r="265">
          <cell r="B265">
            <v>21010196012</v>
          </cell>
          <cell r="C265" t="str">
            <v>Cooperativas de Ahorro y Credito</v>
          </cell>
          <cell r="D265">
            <v>107600415772</v>
          </cell>
          <cell r="E265">
            <v>165469.5</v>
          </cell>
          <cell r="F265">
            <v>1215527364</v>
          </cell>
          <cell r="G265">
            <v>108815943136</v>
          </cell>
        </row>
        <row r="266">
          <cell r="B266">
            <v>21010196020</v>
          </cell>
          <cell r="C266" t="str">
            <v>Empresas de Seguro</v>
          </cell>
          <cell r="D266">
            <v>18260857058</v>
          </cell>
          <cell r="E266">
            <v>670852.25</v>
          </cell>
          <cell r="F266">
            <v>4928033670</v>
          </cell>
          <cell r="G266">
            <v>23188890728</v>
          </cell>
        </row>
        <row r="267">
          <cell r="B267">
            <v>21010196024</v>
          </cell>
          <cell r="C267" t="str">
            <v>Cooperativas de Producción</v>
          </cell>
          <cell r="D267">
            <v>6156938058</v>
          </cell>
          <cell r="E267">
            <v>4317850.13</v>
          </cell>
          <cell r="F267">
            <v>31718624806</v>
          </cell>
          <cell r="G267">
            <v>37875562864</v>
          </cell>
        </row>
        <row r="268">
          <cell r="B268">
            <v>21010196026</v>
          </cell>
          <cell r="C268" t="str">
            <v>Cooperativas Multiactivas</v>
          </cell>
          <cell r="D268">
            <v>1226759545</v>
          </cell>
          <cell r="E268">
            <v>0</v>
          </cell>
          <cell r="F268">
            <v>0</v>
          </cell>
          <cell r="G268">
            <v>1226759545</v>
          </cell>
        </row>
        <row r="269">
          <cell r="B269">
            <v>21010284000</v>
          </cell>
          <cell r="C269" t="str">
            <v>DEPOSITOS EN CTAS.CTES. DE O/INSTITUCIONES FINANCIERAS</v>
          </cell>
          <cell r="D269">
            <v>47237413973</v>
          </cell>
          <cell r="E269">
            <v>2513070.2200000002</v>
          </cell>
          <cell r="F269">
            <v>18460837923</v>
          </cell>
          <cell r="G269">
            <v>65698251896</v>
          </cell>
        </row>
        <row r="270">
          <cell r="B270">
            <v>21010284008</v>
          </cell>
          <cell r="C270" t="str">
            <v>Otras Empresas de Intermediacion Financiera del País</v>
          </cell>
          <cell r="D270">
            <v>20303956406</v>
          </cell>
          <cell r="E270">
            <v>112376.59</v>
          </cell>
          <cell r="F270">
            <v>825510564</v>
          </cell>
          <cell r="G270">
            <v>21129466970</v>
          </cell>
        </row>
        <row r="271">
          <cell r="B271">
            <v>21010284012</v>
          </cell>
          <cell r="C271" t="str">
            <v>Cooperativas de Ahorro y Crédito</v>
          </cell>
          <cell r="D271">
            <v>12648403295</v>
          </cell>
          <cell r="E271">
            <v>228656.59</v>
          </cell>
          <cell r="F271">
            <v>1679695305</v>
          </cell>
          <cell r="G271">
            <v>14328098600</v>
          </cell>
        </row>
        <row r="272">
          <cell r="B272">
            <v>21010284020</v>
          </cell>
          <cell r="C272" t="str">
            <v>Empresas de Seguros</v>
          </cell>
          <cell r="D272">
            <v>4494760930</v>
          </cell>
          <cell r="E272">
            <v>411114.21</v>
          </cell>
          <cell r="F272">
            <v>3020016208</v>
          </cell>
          <cell r="G272">
            <v>7514777138</v>
          </cell>
        </row>
        <row r="273">
          <cell r="B273">
            <v>21010284024</v>
          </cell>
          <cell r="C273" t="str">
            <v>Cooperativas de Produccion</v>
          </cell>
          <cell r="D273">
            <v>8553091527</v>
          </cell>
          <cell r="E273">
            <v>738602.49</v>
          </cell>
          <cell r="F273">
            <v>5425722190</v>
          </cell>
          <cell r="G273">
            <v>13978813717</v>
          </cell>
        </row>
        <row r="274">
          <cell r="B274">
            <v>21010284026</v>
          </cell>
          <cell r="C274" t="str">
            <v>Cooperativas Multiactivas</v>
          </cell>
          <cell r="D274">
            <v>1237201815</v>
          </cell>
          <cell r="E274">
            <v>1022320.34</v>
          </cell>
          <cell r="F274">
            <v>7509893656</v>
          </cell>
          <cell r="G274">
            <v>8747095471</v>
          </cell>
        </row>
        <row r="275">
          <cell r="B275">
            <v>21010306000</v>
          </cell>
          <cell r="C275" t="str">
            <v>CERTIFICADO DE DEPOSITOS DE AHORRO NO REAJUSTABLE</v>
          </cell>
          <cell r="D275">
            <v>71370966316</v>
          </cell>
          <cell r="E275">
            <v>2460000</v>
          </cell>
          <cell r="F275">
            <v>18070987800</v>
          </cell>
          <cell r="G275">
            <v>89441954116</v>
          </cell>
        </row>
        <row r="276">
          <cell r="B276">
            <v>21010306008</v>
          </cell>
          <cell r="C276" t="str">
            <v>OTRAS EMPRESAS DE INTERMEDIACIÓN FINANCIERAS EN EL PAIS</v>
          </cell>
          <cell r="D276">
            <v>45650000000</v>
          </cell>
          <cell r="E276">
            <v>2000000</v>
          </cell>
          <cell r="F276">
            <v>14691860000</v>
          </cell>
          <cell r="G276">
            <v>60341860000</v>
          </cell>
        </row>
        <row r="277">
          <cell r="B277">
            <v>21010306020</v>
          </cell>
          <cell r="C277" t="str">
            <v>EMPRESAS DE SEGUROS</v>
          </cell>
          <cell r="D277">
            <v>25720966316</v>
          </cell>
          <cell r="E277">
            <v>460000</v>
          </cell>
          <cell r="F277">
            <v>3379127800</v>
          </cell>
          <cell r="G277">
            <v>29100094116</v>
          </cell>
        </row>
        <row r="278">
          <cell r="B278">
            <v>21020000000</v>
          </cell>
          <cell r="C278" t="str">
            <v>CORRESPONSALES ACEPTANTES DE CRÉDITOS DOCUMENTARIOS DIFER</v>
          </cell>
          <cell r="D278">
            <v>0</v>
          </cell>
          <cell r="E278">
            <v>6198248.0800000001</v>
          </cell>
          <cell r="F278">
            <v>45531896490</v>
          </cell>
          <cell r="G278">
            <v>45531896490</v>
          </cell>
        </row>
        <row r="279">
          <cell r="B279">
            <v>21020116000</v>
          </cell>
          <cell r="C279" t="str">
            <v>CORRESPONSALES ACEPTANTES DE CRéDITOS DOCUMENTARIOS DIFE</v>
          </cell>
          <cell r="D279">
            <v>0</v>
          </cell>
          <cell r="E279">
            <v>6198248.0800000001</v>
          </cell>
          <cell r="F279">
            <v>45531896490</v>
          </cell>
          <cell r="G279">
            <v>45531896490</v>
          </cell>
        </row>
        <row r="280">
          <cell r="B280">
            <v>21020116007</v>
          </cell>
          <cell r="C280" t="str">
            <v>Bancos en el Exterior</v>
          </cell>
          <cell r="D280">
            <v>0</v>
          </cell>
          <cell r="E280">
            <v>6198248.0800000001</v>
          </cell>
          <cell r="F280">
            <v>45531896490</v>
          </cell>
          <cell r="G280">
            <v>45531896490</v>
          </cell>
        </row>
        <row r="281">
          <cell r="B281">
            <v>21030000000</v>
          </cell>
          <cell r="C281" t="str">
            <v>OPERACIONES A LIQUIDAR</v>
          </cell>
          <cell r="D281">
            <v>2399354835</v>
          </cell>
          <cell r="E281">
            <v>0</v>
          </cell>
          <cell r="F281">
            <v>0</v>
          </cell>
          <cell r="G281">
            <v>2399354835</v>
          </cell>
        </row>
        <row r="282">
          <cell r="B282">
            <v>21030118000</v>
          </cell>
          <cell r="C282" t="str">
            <v>VENTA FUTURA DE MONEDA EXTRANJERA - POSICIÓN PASIVA</v>
          </cell>
          <cell r="D282">
            <v>2105833992</v>
          </cell>
          <cell r="E282">
            <v>0</v>
          </cell>
          <cell r="F282">
            <v>0</v>
          </cell>
          <cell r="G282">
            <v>2105833992</v>
          </cell>
        </row>
        <row r="283">
          <cell r="B283">
            <v>21030118004</v>
          </cell>
          <cell r="C283" t="str">
            <v>Bancos Privados del Pais</v>
          </cell>
          <cell r="D283">
            <v>2105833992</v>
          </cell>
          <cell r="E283">
            <v>0</v>
          </cell>
          <cell r="F283">
            <v>0</v>
          </cell>
          <cell r="G283">
            <v>2105833992</v>
          </cell>
        </row>
        <row r="284">
          <cell r="B284">
            <v>21030130000</v>
          </cell>
          <cell r="C284" t="str">
            <v>ACREEDORES POR COMPRA FUTURA DE VALORES VENDIDOS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</row>
        <row r="285">
          <cell r="B285">
            <v>21030130002</v>
          </cell>
          <cell r="C285" t="str">
            <v>Bancos Oficiales del Pais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</row>
        <row r="286">
          <cell r="B286">
            <v>21030392000</v>
          </cell>
          <cell r="C286" t="str">
            <v>COMPRA FUTURA DE MONEDA EXTRANJERA - POSICIÓN PASIVA</v>
          </cell>
          <cell r="D286">
            <v>293520843</v>
          </cell>
          <cell r="E286">
            <v>0</v>
          </cell>
          <cell r="F286">
            <v>0</v>
          </cell>
          <cell r="G286">
            <v>293520843</v>
          </cell>
        </row>
        <row r="287">
          <cell r="B287">
            <v>21030392004</v>
          </cell>
          <cell r="C287" t="str">
            <v>Bancos Privados del País</v>
          </cell>
          <cell r="D287">
            <v>293520843</v>
          </cell>
          <cell r="E287">
            <v>0</v>
          </cell>
          <cell r="F287">
            <v>0</v>
          </cell>
          <cell r="G287">
            <v>293520843</v>
          </cell>
        </row>
        <row r="288">
          <cell r="B288">
            <v>21030392012</v>
          </cell>
          <cell r="C288" t="str">
            <v>Cooperativas de Ahorro y Crédito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</row>
        <row r="289">
          <cell r="B289">
            <v>21040000000</v>
          </cell>
          <cell r="C289" t="str">
            <v>PRESTAMOS DE ENTIDADES FINANCIERAS</v>
          </cell>
          <cell r="D289">
            <v>570409516028</v>
          </cell>
          <cell r="E289">
            <v>70650992.689999998</v>
          </cell>
          <cell r="F289">
            <v>518997246732</v>
          </cell>
          <cell r="G289">
            <v>1089406762760</v>
          </cell>
        </row>
        <row r="290">
          <cell r="B290">
            <v>21040390000</v>
          </cell>
          <cell r="C290" t="str">
            <v>PRESTAMOS DE ENTIDADES FINANCIERAS</v>
          </cell>
          <cell r="D290">
            <v>570409516028</v>
          </cell>
          <cell r="E290">
            <v>70650992.689999998</v>
          </cell>
          <cell r="F290">
            <v>518997246732</v>
          </cell>
          <cell r="G290">
            <v>1089406762760</v>
          </cell>
        </row>
        <row r="291">
          <cell r="B291">
            <v>21040390003</v>
          </cell>
          <cell r="C291" t="str">
            <v>Prestamos Directos - Entidades del Exterior</v>
          </cell>
          <cell r="D291">
            <v>0</v>
          </cell>
          <cell r="E291">
            <v>70000000</v>
          </cell>
          <cell r="F291">
            <v>514215100000</v>
          </cell>
          <cell r="G291">
            <v>514215100000</v>
          </cell>
        </row>
        <row r="292">
          <cell r="B292">
            <v>21040390008</v>
          </cell>
          <cell r="C292" t="str">
            <v>Fondos Proveídos por la Agencia Financiera de Desarroll</v>
          </cell>
          <cell r="D292">
            <v>562765813081</v>
          </cell>
          <cell r="E292">
            <v>140292</v>
          </cell>
          <cell r="F292">
            <v>1030575212</v>
          </cell>
          <cell r="G292">
            <v>563796388293</v>
          </cell>
        </row>
        <row r="293">
          <cell r="B293">
            <v>21040390010</v>
          </cell>
          <cell r="C293" t="str">
            <v>Operaciones Pendientes de Compensación-ATM</v>
          </cell>
          <cell r="D293">
            <v>7643702947</v>
          </cell>
          <cell r="E293">
            <v>510700.69</v>
          </cell>
          <cell r="F293">
            <v>3751571520</v>
          </cell>
          <cell r="G293">
            <v>11395274467</v>
          </cell>
        </row>
        <row r="294">
          <cell r="B294">
            <v>21080000000</v>
          </cell>
          <cell r="C294" t="str">
            <v>ACREEDORES POR CARGOS FINANCIEROS DEVENGADOS</v>
          </cell>
          <cell r="D294">
            <v>3810064187</v>
          </cell>
          <cell r="E294">
            <v>1272104.3999999999</v>
          </cell>
          <cell r="F294">
            <v>9344789875</v>
          </cell>
          <cell r="G294">
            <v>13154854062</v>
          </cell>
        </row>
        <row r="295">
          <cell r="B295">
            <v>21080134000</v>
          </cell>
          <cell r="C295" t="str">
            <v>ACREEDORES POR CARGOS FINANCIEROS DEVENGADOS - DEPOSITOS</v>
          </cell>
          <cell r="D295">
            <v>3810064187</v>
          </cell>
          <cell r="E295">
            <v>1272104.3999999999</v>
          </cell>
          <cell r="F295">
            <v>9344789875</v>
          </cell>
          <cell r="G295">
            <v>13154854062</v>
          </cell>
        </row>
        <row r="296">
          <cell r="B296">
            <v>21080134082</v>
          </cell>
          <cell r="C296" t="str">
            <v>Cargos financieros documentados - residentes</v>
          </cell>
          <cell r="D296">
            <v>316759156250</v>
          </cell>
          <cell r="E296">
            <v>402518.08</v>
          </cell>
          <cell r="F296">
            <v>2956869639</v>
          </cell>
          <cell r="G296">
            <v>319716025889</v>
          </cell>
        </row>
        <row r="297">
          <cell r="B297">
            <v>21080134083</v>
          </cell>
          <cell r="C297" t="str">
            <v>Cargos financieros documentados -No residentes</v>
          </cell>
          <cell r="D297">
            <v>0</v>
          </cell>
          <cell r="E297">
            <v>3733951</v>
          </cell>
          <cell r="F297">
            <v>27429342669</v>
          </cell>
          <cell r="G297">
            <v>27429342669</v>
          </cell>
        </row>
        <row r="298">
          <cell r="B298">
            <v>21080134084</v>
          </cell>
          <cell r="C298" t="str">
            <v>Cargos financieros no documentados devengados - residen</v>
          </cell>
          <cell r="D298">
            <v>1839031178</v>
          </cell>
          <cell r="E298">
            <v>447496.1</v>
          </cell>
          <cell r="F298">
            <v>3287275027</v>
          </cell>
          <cell r="G298">
            <v>5126306205</v>
          </cell>
        </row>
        <row r="299">
          <cell r="B299">
            <v>21080134092</v>
          </cell>
          <cell r="C299" t="str">
            <v>(Cargos financieros documentados a devengar- residentes</v>
          </cell>
          <cell r="D299">
            <v>314788123241</v>
          </cell>
          <cell r="E299">
            <v>402085.08</v>
          </cell>
          <cell r="F299">
            <v>2953688852</v>
          </cell>
          <cell r="G299">
            <v>317741812093</v>
          </cell>
        </row>
        <row r="300">
          <cell r="B300">
            <v>21080134093</v>
          </cell>
          <cell r="C300" t="str">
            <v>(Cargos financieros documentados a devengar - no reside</v>
          </cell>
          <cell r="D300">
            <v>0</v>
          </cell>
          <cell r="E300">
            <v>2909775.7</v>
          </cell>
          <cell r="F300">
            <v>21375008608</v>
          </cell>
          <cell r="G300">
            <v>21375008608</v>
          </cell>
        </row>
        <row r="301">
          <cell r="B301">
            <v>22000000000</v>
          </cell>
          <cell r="C301" t="str">
            <v>OBLIGACIONES POR INTERMEDIACION FINANCIERA-SECTOR NO FINAN</v>
          </cell>
          <cell r="D301">
            <v>11578061772388</v>
          </cell>
          <cell r="E301">
            <v>1475396426.7</v>
          </cell>
          <cell r="F301">
            <v>10838158872983</v>
          </cell>
          <cell r="G301">
            <v>22416220645371</v>
          </cell>
        </row>
        <row r="302">
          <cell r="B302">
            <v>22010000000</v>
          </cell>
          <cell r="C302" t="str">
            <v>DEPOSITOS</v>
          </cell>
          <cell r="D302">
            <v>10168758553217</v>
          </cell>
          <cell r="E302">
            <v>1443050754.25</v>
          </cell>
          <cell r="F302">
            <v>10600549827331</v>
          </cell>
          <cell r="G302">
            <v>20769308380548</v>
          </cell>
        </row>
        <row r="303">
          <cell r="B303">
            <v>22010136000</v>
          </cell>
          <cell r="C303" t="str">
            <v>CUENTAS CORRIENTES</v>
          </cell>
          <cell r="D303">
            <v>5031966873447</v>
          </cell>
          <cell r="E303">
            <v>626558763.72000003</v>
          </cell>
          <cell r="F303">
            <v>4602656819156</v>
          </cell>
          <cell r="G303">
            <v>9634623692603</v>
          </cell>
        </row>
        <row r="304">
          <cell r="B304">
            <v>22010136002</v>
          </cell>
          <cell r="C304" t="str">
            <v>Residentes</v>
          </cell>
          <cell r="D304">
            <v>5031443080314</v>
          </cell>
          <cell r="E304">
            <v>626372627.19000006</v>
          </cell>
          <cell r="F304">
            <v>4601289473236</v>
          </cell>
          <cell r="G304">
            <v>9632732553550</v>
          </cell>
        </row>
        <row r="305">
          <cell r="B305">
            <v>22010136003</v>
          </cell>
          <cell r="C305" t="str">
            <v>No Residentes</v>
          </cell>
          <cell r="D305">
            <v>523793133</v>
          </cell>
          <cell r="E305">
            <v>186136.53</v>
          </cell>
          <cell r="F305">
            <v>1367345920</v>
          </cell>
          <cell r="G305">
            <v>1891139053</v>
          </cell>
        </row>
        <row r="306">
          <cell r="B306">
            <v>22010138000</v>
          </cell>
          <cell r="C306" t="str">
            <v>DEPOSITOS A LA VISTA</v>
          </cell>
          <cell r="D306">
            <v>2077945792399</v>
          </cell>
          <cell r="E306">
            <v>439687296.89999998</v>
          </cell>
          <cell r="F306">
            <v>3229912105098</v>
          </cell>
          <cell r="G306">
            <v>5307857897497</v>
          </cell>
        </row>
        <row r="307">
          <cell r="B307">
            <v>22010138002</v>
          </cell>
          <cell r="C307" t="str">
            <v>Residentes</v>
          </cell>
          <cell r="D307">
            <v>2039198695517</v>
          </cell>
          <cell r="E307">
            <v>431882942.50999999</v>
          </cell>
          <cell r="F307">
            <v>3172581864053</v>
          </cell>
          <cell r="G307">
            <v>5211780559570</v>
          </cell>
        </row>
        <row r="308">
          <cell r="B308">
            <v>22010138003</v>
          </cell>
          <cell r="C308" t="str">
            <v>No Residentes</v>
          </cell>
          <cell r="D308">
            <v>277318246</v>
          </cell>
          <cell r="E308">
            <v>1673165.53</v>
          </cell>
          <cell r="F308">
            <v>12290956863</v>
          </cell>
          <cell r="G308">
            <v>12568275109</v>
          </cell>
        </row>
        <row r="309">
          <cell r="B309">
            <v>22010138004</v>
          </cell>
          <cell r="C309" t="str">
            <v>Residentes - Sin cargos Financieros</v>
          </cell>
          <cell r="D309">
            <v>29719152628</v>
          </cell>
          <cell r="E309">
            <v>6131188.8600000003</v>
          </cell>
          <cell r="F309">
            <v>45039284182</v>
          </cell>
          <cell r="G309">
            <v>74758436810</v>
          </cell>
        </row>
        <row r="310">
          <cell r="B310">
            <v>22010138008</v>
          </cell>
          <cell r="C310" t="str">
            <v>Cuentas Básicas de Ahorro</v>
          </cell>
          <cell r="D310">
            <v>8750626008</v>
          </cell>
          <cell r="E310">
            <v>0</v>
          </cell>
          <cell r="F310">
            <v>0</v>
          </cell>
          <cell r="G310">
            <v>8750626008</v>
          </cell>
        </row>
        <row r="311">
          <cell r="B311">
            <v>22010140001</v>
          </cell>
          <cell r="C311" t="str">
            <v>ACREEDORES POR DOCUMENTOS PARA COMPENSAR</v>
          </cell>
          <cell r="D311">
            <v>150343431</v>
          </cell>
          <cell r="E311">
            <v>2683827.61</v>
          </cell>
          <cell r="F311">
            <v>19715209755</v>
          </cell>
          <cell r="G311">
            <v>19865553186</v>
          </cell>
        </row>
        <row r="312">
          <cell r="B312">
            <v>22010142000</v>
          </cell>
          <cell r="C312" t="str">
            <v>DEPOSITOS A LA VISTA-DOCUMENTOS PENDIENTES DE CONFIRMACI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</row>
        <row r="313">
          <cell r="B313">
            <v>22010142002</v>
          </cell>
          <cell r="C313" t="str">
            <v>Residentes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</row>
        <row r="314">
          <cell r="B314">
            <v>22010152000</v>
          </cell>
          <cell r="C314" t="str">
            <v>DEPOSITOS A PLAZO</v>
          </cell>
          <cell r="D314">
            <v>167218485192</v>
          </cell>
          <cell r="E314">
            <v>11390918.24</v>
          </cell>
          <cell r="F314">
            <v>83676888026</v>
          </cell>
          <cell r="G314">
            <v>250895373218</v>
          </cell>
        </row>
        <row r="315">
          <cell r="B315">
            <v>22010152004</v>
          </cell>
          <cell r="C315" t="str">
            <v>Depósito a Plazo por Ahorro Programado</v>
          </cell>
          <cell r="D315">
            <v>167218485192</v>
          </cell>
          <cell r="E315">
            <v>11390918.24</v>
          </cell>
          <cell r="F315">
            <v>83676888026</v>
          </cell>
          <cell r="G315">
            <v>250895373218</v>
          </cell>
        </row>
        <row r="316">
          <cell r="B316">
            <v>22010156000</v>
          </cell>
          <cell r="C316" t="str">
            <v>CERTIFICADOS DE DEPOSITOS DE AHORRO NO REAJUSTABLES</v>
          </cell>
          <cell r="D316">
            <v>1123575407564</v>
          </cell>
          <cell r="E316">
            <v>179291199.40000001</v>
          </cell>
          <cell r="F316">
            <v>1317060600409</v>
          </cell>
          <cell r="G316">
            <v>2440636007973</v>
          </cell>
        </row>
        <row r="317">
          <cell r="B317">
            <v>22010156002</v>
          </cell>
          <cell r="C317" t="str">
            <v>Residentes</v>
          </cell>
          <cell r="D317">
            <v>1123575407564</v>
          </cell>
          <cell r="E317">
            <v>169221199.40000001</v>
          </cell>
          <cell r="F317">
            <v>1243087085309</v>
          </cell>
          <cell r="G317">
            <v>2366662492873</v>
          </cell>
        </row>
        <row r="318">
          <cell r="B318">
            <v>22010156003</v>
          </cell>
          <cell r="C318" t="str">
            <v>No Residentes</v>
          </cell>
          <cell r="D318">
            <v>0</v>
          </cell>
          <cell r="E318">
            <v>10070000</v>
          </cell>
          <cell r="F318">
            <v>73973515100</v>
          </cell>
          <cell r="G318">
            <v>73973515100</v>
          </cell>
        </row>
        <row r="319">
          <cell r="B319">
            <v>22010236000</v>
          </cell>
          <cell r="C319" t="str">
            <v>DEPOSITOS A LA VISTA COMBINADAS CON CUENTA CORRIENTE</v>
          </cell>
          <cell r="D319">
            <v>1767901651184</v>
          </cell>
          <cell r="E319">
            <v>183438748.38</v>
          </cell>
          <cell r="F319">
            <v>1347528204887</v>
          </cell>
          <cell r="G319">
            <v>3115429856071</v>
          </cell>
        </row>
        <row r="320">
          <cell r="B320">
            <v>22010236002</v>
          </cell>
          <cell r="C320" t="str">
            <v>Residentes</v>
          </cell>
          <cell r="D320">
            <v>1767901651184</v>
          </cell>
          <cell r="E320">
            <v>183438748.38</v>
          </cell>
          <cell r="F320">
            <v>1347528204887</v>
          </cell>
          <cell r="G320">
            <v>3115429856071</v>
          </cell>
        </row>
        <row r="321">
          <cell r="B321">
            <v>22020000000</v>
          </cell>
          <cell r="C321" t="str">
            <v>OTRAS OBLIGACIONES POR INTERMEDIACION FINANCIERA</v>
          </cell>
          <cell r="D321">
            <v>36775046253</v>
          </cell>
          <cell r="E321">
            <v>0</v>
          </cell>
          <cell r="F321">
            <v>0</v>
          </cell>
          <cell r="G321">
            <v>36775046253</v>
          </cell>
        </row>
        <row r="322">
          <cell r="B322">
            <v>22020174000</v>
          </cell>
          <cell r="C322" t="str">
            <v>OBLIGACIONES CON ESTABLECIMIENTOS ADHERIDOS AL SIST.TARJ</v>
          </cell>
          <cell r="D322">
            <v>36775046253</v>
          </cell>
          <cell r="E322">
            <v>0</v>
          </cell>
          <cell r="F322">
            <v>0</v>
          </cell>
          <cell r="G322">
            <v>36775046253</v>
          </cell>
        </row>
        <row r="323">
          <cell r="B323">
            <v>22020174002</v>
          </cell>
          <cell r="C323" t="str">
            <v>Residentes</v>
          </cell>
          <cell r="D323">
            <v>36775046253</v>
          </cell>
          <cell r="E323">
            <v>0</v>
          </cell>
          <cell r="F323">
            <v>0</v>
          </cell>
          <cell r="G323">
            <v>36775046253</v>
          </cell>
        </row>
        <row r="324">
          <cell r="B324">
            <v>22030000000</v>
          </cell>
          <cell r="C324" t="str">
            <v>OPERACIONES A LIQUIDAR</v>
          </cell>
          <cell r="D324">
            <v>15640192790</v>
          </cell>
          <cell r="E324">
            <v>0</v>
          </cell>
          <cell r="F324">
            <v>0</v>
          </cell>
          <cell r="G324">
            <v>15640192790</v>
          </cell>
        </row>
        <row r="325">
          <cell r="B325">
            <v>22030180000</v>
          </cell>
          <cell r="C325" t="str">
            <v>VENTA FUTURA DE MONEDA EXTRANJERA - POSICIÓN PASIVA</v>
          </cell>
          <cell r="D325">
            <v>15640192790</v>
          </cell>
          <cell r="E325">
            <v>0</v>
          </cell>
          <cell r="F325">
            <v>0</v>
          </cell>
          <cell r="G325">
            <v>15640192790</v>
          </cell>
        </row>
        <row r="326">
          <cell r="B326">
            <v>22030180002</v>
          </cell>
          <cell r="C326" t="str">
            <v>Residentes</v>
          </cell>
          <cell r="D326">
            <v>15640192790</v>
          </cell>
          <cell r="E326">
            <v>0</v>
          </cell>
          <cell r="F326">
            <v>0</v>
          </cell>
          <cell r="G326">
            <v>15640192790</v>
          </cell>
        </row>
        <row r="327">
          <cell r="B327">
            <v>22030394000</v>
          </cell>
          <cell r="C327" t="str">
            <v>COMPRA FUTURA DE MONEDA EXTRANJERA - POSICIÓN PASIVA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</row>
        <row r="328">
          <cell r="B328">
            <v>22030394002</v>
          </cell>
          <cell r="C328" t="str">
            <v>Residentes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</row>
        <row r="329">
          <cell r="B329">
            <v>22040000000</v>
          </cell>
          <cell r="C329" t="str">
            <v>SECTOR PUBLICO</v>
          </cell>
          <cell r="D329">
            <v>339212938055</v>
          </cell>
          <cell r="E329">
            <v>6806109.1200000001</v>
          </cell>
          <cell r="F329">
            <v>49997201169</v>
          </cell>
          <cell r="G329">
            <v>389210139224</v>
          </cell>
        </row>
        <row r="330">
          <cell r="B330">
            <v>22040238000</v>
          </cell>
          <cell r="C330" t="str">
            <v>DEPOSITOS A LA VISTA COMBINADAS CON CUENTA CORRIENTE</v>
          </cell>
          <cell r="D330">
            <v>169224171924</v>
          </cell>
          <cell r="E330">
            <v>1910166.51</v>
          </cell>
          <cell r="F330">
            <v>14031949471</v>
          </cell>
          <cell r="G330">
            <v>183256121395</v>
          </cell>
        </row>
        <row r="331">
          <cell r="B331">
            <v>22040238004</v>
          </cell>
          <cell r="C331" t="str">
            <v>Agencias Descentralizadas</v>
          </cell>
          <cell r="D331">
            <v>75030195680</v>
          </cell>
          <cell r="E331">
            <v>1910153.47</v>
          </cell>
          <cell r="F331">
            <v>14031853680</v>
          </cell>
          <cell r="G331">
            <v>89062049360</v>
          </cell>
        </row>
        <row r="332">
          <cell r="B332">
            <v>22040238006</v>
          </cell>
          <cell r="C332" t="str">
            <v>Seguridad Social</v>
          </cell>
          <cell r="D332">
            <v>81490280245</v>
          </cell>
          <cell r="E332">
            <v>0</v>
          </cell>
          <cell r="F332">
            <v>0</v>
          </cell>
          <cell r="G332">
            <v>81490280245</v>
          </cell>
        </row>
        <row r="333">
          <cell r="B333">
            <v>22040238008</v>
          </cell>
          <cell r="C333" t="str">
            <v>Municipalidades</v>
          </cell>
          <cell r="D333">
            <v>5418631450</v>
          </cell>
          <cell r="E333">
            <v>0</v>
          </cell>
          <cell r="F333">
            <v>0</v>
          </cell>
          <cell r="G333">
            <v>5418631450</v>
          </cell>
        </row>
        <row r="334">
          <cell r="B334">
            <v>22040238010</v>
          </cell>
          <cell r="C334" t="str">
            <v>Empresas Publicas</v>
          </cell>
          <cell r="D334">
            <v>7285064549</v>
          </cell>
          <cell r="E334">
            <v>13.04</v>
          </cell>
          <cell r="F334">
            <v>95791</v>
          </cell>
          <cell r="G334">
            <v>7285160340</v>
          </cell>
        </row>
        <row r="335">
          <cell r="B335">
            <v>22040290000</v>
          </cell>
          <cell r="C335" t="str">
            <v>CUENTAS CORRIENTES</v>
          </cell>
          <cell r="D335">
            <v>78892794582</v>
          </cell>
          <cell r="E335">
            <v>67996.72</v>
          </cell>
          <cell r="F335">
            <v>499499146</v>
          </cell>
          <cell r="G335">
            <v>79392293728</v>
          </cell>
        </row>
        <row r="336">
          <cell r="B336">
            <v>22040290004</v>
          </cell>
          <cell r="C336" t="str">
            <v>Agencias Descentralizadas</v>
          </cell>
          <cell r="D336">
            <v>21002671</v>
          </cell>
          <cell r="E336">
            <v>6000</v>
          </cell>
          <cell r="F336">
            <v>44075580</v>
          </cell>
          <cell r="G336">
            <v>65078251</v>
          </cell>
        </row>
        <row r="337">
          <cell r="B337">
            <v>22040290006</v>
          </cell>
          <cell r="C337" t="str">
            <v>Seguridad Social</v>
          </cell>
          <cell r="D337">
            <v>50599916</v>
          </cell>
          <cell r="E337">
            <v>0</v>
          </cell>
          <cell r="F337">
            <v>0</v>
          </cell>
          <cell r="G337">
            <v>50599916</v>
          </cell>
        </row>
        <row r="338">
          <cell r="B338">
            <v>22040290008</v>
          </cell>
          <cell r="C338" t="str">
            <v>Municipalidades</v>
          </cell>
          <cell r="D338">
            <v>381665422</v>
          </cell>
          <cell r="E338">
            <v>0</v>
          </cell>
          <cell r="F338">
            <v>0</v>
          </cell>
          <cell r="G338">
            <v>381665422</v>
          </cell>
        </row>
        <row r="339">
          <cell r="B339">
            <v>22040290010</v>
          </cell>
          <cell r="C339" t="str">
            <v>Empresas Publicas</v>
          </cell>
          <cell r="D339">
            <v>78439526573</v>
          </cell>
          <cell r="E339">
            <v>61996.72</v>
          </cell>
          <cell r="F339">
            <v>455423566</v>
          </cell>
          <cell r="G339">
            <v>78894950139</v>
          </cell>
        </row>
        <row r="340">
          <cell r="B340">
            <v>22040292000</v>
          </cell>
          <cell r="C340" t="str">
            <v>DEPOSITOS A LA VISTA</v>
          </cell>
          <cell r="D340">
            <v>1095971549</v>
          </cell>
          <cell r="E340">
            <v>27945.89</v>
          </cell>
          <cell r="F340">
            <v>205288552</v>
          </cell>
          <cell r="G340">
            <v>1301260101</v>
          </cell>
        </row>
        <row r="341">
          <cell r="B341">
            <v>22040292006</v>
          </cell>
          <cell r="C341" t="str">
            <v>Seguridad Social</v>
          </cell>
          <cell r="D341">
            <v>0</v>
          </cell>
          <cell r="E341">
            <v>27911.97</v>
          </cell>
          <cell r="F341">
            <v>205039378</v>
          </cell>
          <cell r="G341">
            <v>205039378</v>
          </cell>
        </row>
        <row r="342">
          <cell r="B342">
            <v>22040292010</v>
          </cell>
          <cell r="C342" t="str">
            <v>Empresas Publicas</v>
          </cell>
          <cell r="D342">
            <v>1095971549</v>
          </cell>
          <cell r="E342">
            <v>33.92</v>
          </cell>
          <cell r="F342">
            <v>249174</v>
          </cell>
          <cell r="G342">
            <v>1096220723</v>
          </cell>
        </row>
        <row r="343">
          <cell r="B343">
            <v>22040298000</v>
          </cell>
          <cell r="C343" t="str">
            <v>CERTIFICADOS DE DEPOSITOS NO REAJUSTABLES</v>
          </cell>
          <cell r="D343">
            <v>90000000000</v>
          </cell>
          <cell r="E343">
            <v>4800000</v>
          </cell>
          <cell r="F343">
            <v>35260464000</v>
          </cell>
          <cell r="G343">
            <v>125260464000</v>
          </cell>
        </row>
        <row r="344">
          <cell r="B344">
            <v>22040298006</v>
          </cell>
          <cell r="C344" t="str">
            <v>Seguridad Social ML/U$</v>
          </cell>
          <cell r="D344">
            <v>80000000000</v>
          </cell>
          <cell r="E344">
            <v>4800000</v>
          </cell>
          <cell r="F344">
            <v>35260464000</v>
          </cell>
          <cell r="G344">
            <v>115260464000</v>
          </cell>
        </row>
        <row r="345">
          <cell r="B345">
            <v>22040298010</v>
          </cell>
          <cell r="C345" t="str">
            <v>Empresas Publicas ML/U$</v>
          </cell>
          <cell r="D345">
            <v>10000000000</v>
          </cell>
          <cell r="E345">
            <v>0</v>
          </cell>
          <cell r="F345">
            <v>0</v>
          </cell>
          <cell r="G345">
            <v>10000000000</v>
          </cell>
        </row>
        <row r="346">
          <cell r="B346">
            <v>22060000000</v>
          </cell>
          <cell r="C346" t="str">
            <v>OBLIGACIONES O DEBENTURES Y BONOS EMITIDOS EN CIRCULACION</v>
          </cell>
          <cell r="D346">
            <v>970000000000</v>
          </cell>
          <cell r="E346">
            <v>23000000</v>
          </cell>
          <cell r="F346">
            <v>168956390000</v>
          </cell>
          <cell r="G346">
            <v>1138956390000</v>
          </cell>
        </row>
        <row r="347">
          <cell r="B347">
            <v>22060218001</v>
          </cell>
          <cell r="C347" t="str">
            <v>BONOS EMITIDOS Y EN CIRCULACION - NO REAJUSTABLES</v>
          </cell>
          <cell r="D347">
            <v>970000000000</v>
          </cell>
          <cell r="E347">
            <v>23000000</v>
          </cell>
          <cell r="F347">
            <v>168956390000</v>
          </cell>
          <cell r="G347">
            <v>1138956390000</v>
          </cell>
        </row>
        <row r="348">
          <cell r="B348">
            <v>22080000000</v>
          </cell>
          <cell r="C348" t="str">
            <v>ACREEDORES POR CARGOS FINANCIEROS DEVENGADOS</v>
          </cell>
          <cell r="D348">
            <v>47675042073</v>
          </cell>
          <cell r="E348">
            <v>2539563.33</v>
          </cell>
          <cell r="F348">
            <v>18655454483</v>
          </cell>
          <cell r="G348">
            <v>66330496556</v>
          </cell>
        </row>
        <row r="349">
          <cell r="B349">
            <v>22080224000</v>
          </cell>
          <cell r="C349" t="str">
            <v>ACREEDORES POR CARGOS FINANCIEROS DEVENGADOS - DEPOSITOS</v>
          </cell>
          <cell r="D349">
            <v>31193201891</v>
          </cell>
          <cell r="E349">
            <v>2353448.1</v>
          </cell>
          <cell r="F349">
            <v>17288265032</v>
          </cell>
          <cell r="G349">
            <v>48481466923</v>
          </cell>
        </row>
        <row r="350">
          <cell r="B350">
            <v>22080224082</v>
          </cell>
          <cell r="C350" t="str">
            <v>Cargos Financieros documentados-Residentes Gs/U$</v>
          </cell>
          <cell r="D350">
            <v>128742382110</v>
          </cell>
          <cell r="E350">
            <v>18459392.629999999</v>
          </cell>
          <cell r="F350">
            <v>135601406104</v>
          </cell>
          <cell r="G350">
            <v>264343788214</v>
          </cell>
        </row>
        <row r="351">
          <cell r="B351">
            <v>22080224083</v>
          </cell>
          <cell r="C351" t="str">
            <v>Cargos financieros documentados-no Residentes</v>
          </cell>
          <cell r="D351">
            <v>0</v>
          </cell>
          <cell r="E351">
            <v>496551.3</v>
          </cell>
          <cell r="F351">
            <v>3647631091</v>
          </cell>
          <cell r="G351">
            <v>3647631091</v>
          </cell>
        </row>
        <row r="352">
          <cell r="B352">
            <v>22080224084</v>
          </cell>
          <cell r="C352" t="str">
            <v>Cargos Financieros  no documentados devengados-Resident</v>
          </cell>
          <cell r="D352">
            <v>31193201891</v>
          </cell>
          <cell r="E352">
            <v>2353448.1</v>
          </cell>
          <cell r="F352">
            <v>17288265029</v>
          </cell>
          <cell r="G352">
            <v>48481466920</v>
          </cell>
        </row>
        <row r="353">
          <cell r="B353">
            <v>22080224085</v>
          </cell>
          <cell r="C353" t="str">
            <v>Cargos financieros no documentados devengados-no Reside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</row>
        <row r="354">
          <cell r="B354">
            <v>22080224092</v>
          </cell>
          <cell r="C354" t="str">
            <v>(Cargos Financieros Documentado a devengar-Resid.Gs/U$)</v>
          </cell>
          <cell r="D354">
            <v>128742382110</v>
          </cell>
          <cell r="E354">
            <v>18459392.629999999</v>
          </cell>
          <cell r="F354">
            <v>135601406101</v>
          </cell>
          <cell r="G354">
            <v>264343788211</v>
          </cell>
        </row>
        <row r="355">
          <cell r="B355">
            <v>22080224093</v>
          </cell>
          <cell r="C355" t="str">
            <v>(Cargos financieros documentados a devengar-no Resident</v>
          </cell>
          <cell r="D355">
            <v>0</v>
          </cell>
          <cell r="E355">
            <v>496551.3</v>
          </cell>
          <cell r="F355">
            <v>3647631091</v>
          </cell>
          <cell r="G355">
            <v>3647631091</v>
          </cell>
        </row>
        <row r="356">
          <cell r="B356">
            <v>22080230000</v>
          </cell>
          <cell r="C356" t="str">
            <v>ACREEDORES POR CARGOS DEVENGADOS - SECTOR PUBLICO</v>
          </cell>
          <cell r="D356">
            <v>941147919</v>
          </cell>
          <cell r="E356">
            <v>15622.08</v>
          </cell>
          <cell r="F356">
            <v>114758706</v>
          </cell>
          <cell r="G356">
            <v>1055906625</v>
          </cell>
        </row>
        <row r="357">
          <cell r="B357">
            <v>22080230082</v>
          </cell>
          <cell r="C357" t="str">
            <v>Cargos financieros documentados-Residentes ml/U$</v>
          </cell>
          <cell r="D357">
            <v>18093133106</v>
          </cell>
          <cell r="E357">
            <v>717712.71</v>
          </cell>
          <cell r="F357">
            <v>5272267328</v>
          </cell>
          <cell r="G357">
            <v>23365400434</v>
          </cell>
        </row>
        <row r="358">
          <cell r="B358">
            <v>22080230084</v>
          </cell>
          <cell r="C358" t="str">
            <v>Cargos financieros no documentados devengados-Residente</v>
          </cell>
          <cell r="D358">
            <v>941147919</v>
          </cell>
          <cell r="E358">
            <v>15622.08</v>
          </cell>
          <cell r="F358">
            <v>114758706</v>
          </cell>
          <cell r="G358">
            <v>1055906625</v>
          </cell>
        </row>
        <row r="359">
          <cell r="B359">
            <v>22080230092</v>
          </cell>
          <cell r="C359" t="str">
            <v>(Cargos financieros documentados a devengar-Residentes)</v>
          </cell>
          <cell r="D359">
            <v>18093133106</v>
          </cell>
          <cell r="E359">
            <v>717712.71</v>
          </cell>
          <cell r="F359">
            <v>5272267328</v>
          </cell>
          <cell r="G359">
            <v>23365400434</v>
          </cell>
        </row>
        <row r="360">
          <cell r="B360">
            <v>22080234000</v>
          </cell>
          <cell r="C360" t="str">
            <v>ACREEDORES POR CARGOS FINANCIEROS DEV.-OBLIG.EMIT.EN CIR</v>
          </cell>
          <cell r="D360">
            <v>15540692263</v>
          </cell>
          <cell r="E360">
            <v>170493.15</v>
          </cell>
          <cell r="F360">
            <v>1252430745</v>
          </cell>
          <cell r="G360">
            <v>16793123008</v>
          </cell>
        </row>
        <row r="361">
          <cell r="B361">
            <v>22080234082</v>
          </cell>
          <cell r="C361" t="str">
            <v>Cargos financieros documentados - Residentes</v>
          </cell>
          <cell r="D361">
            <v>211096301376</v>
          </cell>
          <cell r="E361">
            <v>2929739.82</v>
          </cell>
          <cell r="F361">
            <v>21521663636</v>
          </cell>
          <cell r="G361">
            <v>232617965012</v>
          </cell>
        </row>
        <row r="362">
          <cell r="B362">
            <v>22080234092</v>
          </cell>
          <cell r="C362" t="str">
            <v>(Cargos Financier.Document. a devengar- Resid.Ml/U$)</v>
          </cell>
          <cell r="D362">
            <v>195555609113</v>
          </cell>
          <cell r="E362">
            <v>2759246.67</v>
          </cell>
          <cell r="F362">
            <v>20269232891</v>
          </cell>
          <cell r="G362">
            <v>215824842004</v>
          </cell>
        </row>
        <row r="363">
          <cell r="B363">
            <v>24000000000</v>
          </cell>
          <cell r="C363" t="str">
            <v>OBLIGACIONES DIVERSAS</v>
          </cell>
          <cell r="D363">
            <v>135703554303</v>
          </cell>
          <cell r="E363">
            <v>7100918.7999999998</v>
          </cell>
          <cell r="F363">
            <v>52162852513</v>
          </cell>
          <cell r="G363">
            <v>187866406816</v>
          </cell>
        </row>
        <row r="364">
          <cell r="B364">
            <v>24010000000</v>
          </cell>
          <cell r="C364" t="str">
            <v>ACREEDORES FISCALES</v>
          </cell>
          <cell r="D364">
            <v>23452383175</v>
          </cell>
          <cell r="E364">
            <v>55.94</v>
          </cell>
          <cell r="F364">
            <v>410931</v>
          </cell>
          <cell r="G364">
            <v>23452794106</v>
          </cell>
        </row>
        <row r="365">
          <cell r="B365">
            <v>24010242001</v>
          </cell>
          <cell r="C365" t="str">
            <v>ACREEDORES FISCALES-RETENCIONES A TERCEROS</v>
          </cell>
          <cell r="D365">
            <v>4607361402</v>
          </cell>
          <cell r="E365">
            <v>55.94</v>
          </cell>
          <cell r="F365">
            <v>410931</v>
          </cell>
          <cell r="G365">
            <v>4607772333</v>
          </cell>
        </row>
        <row r="366">
          <cell r="B366">
            <v>24010244001</v>
          </cell>
          <cell r="C366" t="str">
            <v>ACREEDORES FISCALES -IVA A PAGAR</v>
          </cell>
          <cell r="D366">
            <v>18845021773</v>
          </cell>
          <cell r="E366">
            <v>0</v>
          </cell>
          <cell r="F366">
            <v>0</v>
          </cell>
          <cell r="G366">
            <v>18845021773</v>
          </cell>
        </row>
        <row r="367">
          <cell r="B367">
            <v>24020000000</v>
          </cell>
          <cell r="C367" t="str">
            <v>ACREEDORES SOCIALES</v>
          </cell>
          <cell r="D367">
            <v>481801731</v>
          </cell>
          <cell r="E367">
            <v>0</v>
          </cell>
          <cell r="F367">
            <v>0</v>
          </cell>
          <cell r="G367">
            <v>481801731</v>
          </cell>
        </row>
        <row r="368">
          <cell r="B368">
            <v>24020250001</v>
          </cell>
          <cell r="C368" t="str">
            <v>ACREEDORES SOCIALES- RETENCIONES A TERCEROS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</row>
        <row r="369">
          <cell r="B369">
            <v>24020252001</v>
          </cell>
          <cell r="C369" t="str">
            <v>ACREEDORES SOCIALES - A CARGO DE LA EMPRESA</v>
          </cell>
          <cell r="D369">
            <v>481801731</v>
          </cell>
          <cell r="E369">
            <v>0</v>
          </cell>
          <cell r="F369">
            <v>0</v>
          </cell>
          <cell r="G369">
            <v>481801731</v>
          </cell>
        </row>
        <row r="370">
          <cell r="B370">
            <v>24040000000</v>
          </cell>
          <cell r="C370" t="str">
            <v>OTRAS OBLIGACIONES DIVERSAS</v>
          </cell>
          <cell r="D370">
            <v>111769369397</v>
          </cell>
          <cell r="E370">
            <v>6475561</v>
          </cell>
          <cell r="F370">
            <v>47569017890</v>
          </cell>
          <cell r="G370">
            <v>159338387287</v>
          </cell>
        </row>
        <row r="371">
          <cell r="B371">
            <v>24040258000</v>
          </cell>
          <cell r="C371" t="str">
            <v>CUENTAS A PAGAR</v>
          </cell>
          <cell r="D371">
            <v>13677488</v>
          </cell>
          <cell r="E371">
            <v>0</v>
          </cell>
          <cell r="F371">
            <v>0</v>
          </cell>
          <cell r="G371">
            <v>13677488</v>
          </cell>
        </row>
        <row r="372">
          <cell r="B372">
            <v>24040258002</v>
          </cell>
          <cell r="C372" t="str">
            <v>Residentes</v>
          </cell>
          <cell r="D372">
            <v>13677488</v>
          </cell>
          <cell r="E372">
            <v>0</v>
          </cell>
          <cell r="F372">
            <v>0</v>
          </cell>
          <cell r="G372">
            <v>13677488</v>
          </cell>
        </row>
        <row r="373">
          <cell r="B373">
            <v>24040260000</v>
          </cell>
          <cell r="C373" t="str">
            <v>DIVERSOS</v>
          </cell>
          <cell r="D373">
            <v>111755691909</v>
          </cell>
          <cell r="E373">
            <v>6475561</v>
          </cell>
          <cell r="F373">
            <v>47569017890</v>
          </cell>
          <cell r="G373">
            <v>159324709799</v>
          </cell>
        </row>
        <row r="374">
          <cell r="B374">
            <v>24040260002</v>
          </cell>
          <cell r="C374" t="str">
            <v>Residentes</v>
          </cell>
          <cell r="D374">
            <v>111755691909</v>
          </cell>
          <cell r="E374">
            <v>6475561</v>
          </cell>
          <cell r="F374">
            <v>47569017890</v>
          </cell>
          <cell r="G374">
            <v>159324709799</v>
          </cell>
        </row>
        <row r="375">
          <cell r="B375">
            <v>24050000000</v>
          </cell>
          <cell r="C375" t="str">
            <v>INGRESOS PERCIBIDOS NO DEVENGADOS</v>
          </cell>
          <cell r="D375">
            <v>0</v>
          </cell>
          <cell r="E375">
            <v>625301.86</v>
          </cell>
          <cell r="F375">
            <v>4593423692</v>
          </cell>
          <cell r="G375">
            <v>4593423692</v>
          </cell>
        </row>
        <row r="376">
          <cell r="B376">
            <v>24050262000</v>
          </cell>
          <cell r="C376" t="str">
            <v>COMISIONES PERCIBIDAS NO DEVENGADOS</v>
          </cell>
          <cell r="D376">
            <v>0</v>
          </cell>
          <cell r="E376">
            <v>625301.86</v>
          </cell>
          <cell r="F376">
            <v>4593423692</v>
          </cell>
          <cell r="G376">
            <v>4593423692</v>
          </cell>
        </row>
        <row r="377">
          <cell r="B377">
            <v>24050262002</v>
          </cell>
          <cell r="C377" t="str">
            <v>Residentes</v>
          </cell>
          <cell r="D377">
            <v>0</v>
          </cell>
          <cell r="E377">
            <v>625301.86</v>
          </cell>
          <cell r="F377">
            <v>4593423692</v>
          </cell>
          <cell r="G377">
            <v>4593423692</v>
          </cell>
        </row>
        <row r="378">
          <cell r="B378">
            <v>25000000000</v>
          </cell>
          <cell r="C378" t="str">
            <v>PROVISIONES Y PREVISIONES</v>
          </cell>
          <cell r="D378">
            <v>172906010689</v>
          </cell>
          <cell r="E378">
            <v>4136214.13</v>
          </cell>
          <cell r="F378">
            <v>30384339464</v>
          </cell>
          <cell r="G378">
            <v>203290350153</v>
          </cell>
        </row>
        <row r="379">
          <cell r="B379">
            <v>25010000000</v>
          </cell>
          <cell r="C379" t="str">
            <v>PROVISIONES</v>
          </cell>
          <cell r="D379">
            <v>157305107936</v>
          </cell>
          <cell r="E379">
            <v>4086244.93</v>
          </cell>
          <cell r="F379">
            <v>30017269219</v>
          </cell>
          <cell r="G379">
            <v>187322377155</v>
          </cell>
        </row>
        <row r="380">
          <cell r="B380">
            <v>25010270001</v>
          </cell>
          <cell r="C380" t="str">
            <v>PROVISIONES PARA IMPUESTOS NACIONALES</v>
          </cell>
          <cell r="D380">
            <v>72347679033</v>
          </cell>
          <cell r="E380">
            <v>0</v>
          </cell>
          <cell r="F380">
            <v>0</v>
          </cell>
          <cell r="G380">
            <v>72347679033</v>
          </cell>
        </row>
        <row r="381">
          <cell r="B381">
            <v>25010272001</v>
          </cell>
          <cell r="C381" t="str">
            <v>OTRAS PROVISIONES</v>
          </cell>
          <cell r="D381">
            <v>84957428903</v>
          </cell>
          <cell r="E381">
            <v>4086244.93</v>
          </cell>
          <cell r="F381">
            <v>30017269219</v>
          </cell>
          <cell r="G381">
            <v>114974698122</v>
          </cell>
        </row>
        <row r="382">
          <cell r="B382">
            <v>25020000000</v>
          </cell>
          <cell r="C382" t="str">
            <v>PREVISION PARA CUENTAS DE CONTINGENCIA</v>
          </cell>
          <cell r="D382">
            <v>15600902753</v>
          </cell>
          <cell r="E382">
            <v>49969.2</v>
          </cell>
          <cell r="F382">
            <v>367070245</v>
          </cell>
          <cell r="G382">
            <v>15967972998</v>
          </cell>
        </row>
        <row r="383">
          <cell r="B383">
            <v>25020274000</v>
          </cell>
          <cell r="C383" t="str">
            <v>PREVISION PARA CUENTAS DE CONTINGENCIA</v>
          </cell>
          <cell r="D383">
            <v>15600902753</v>
          </cell>
          <cell r="E383">
            <v>49969.2</v>
          </cell>
          <cell r="F383">
            <v>367070245</v>
          </cell>
          <cell r="G383">
            <v>15967972998</v>
          </cell>
        </row>
        <row r="384">
          <cell r="B384">
            <v>25020274002</v>
          </cell>
          <cell r="C384" t="str">
            <v>Residentes</v>
          </cell>
          <cell r="D384">
            <v>15600902753</v>
          </cell>
          <cell r="E384">
            <v>49969.2</v>
          </cell>
          <cell r="F384">
            <v>367070245</v>
          </cell>
          <cell r="G384">
            <v>15967972998</v>
          </cell>
        </row>
        <row r="385">
          <cell r="B385">
            <v>30000000000</v>
          </cell>
          <cell r="C385" t="str">
            <v>PATRIMONIO</v>
          </cell>
          <cell r="D385">
            <v>4508926982331</v>
          </cell>
          <cell r="E385">
            <v>0</v>
          </cell>
          <cell r="F385">
            <v>0</v>
          </cell>
          <cell r="G385">
            <v>4508926982331</v>
          </cell>
        </row>
        <row r="386">
          <cell r="B386">
            <v>31000000000</v>
          </cell>
          <cell r="C386" t="str">
            <v>PATRIMONIO</v>
          </cell>
          <cell r="D386">
            <v>4508926982331</v>
          </cell>
          <cell r="E386">
            <v>0</v>
          </cell>
          <cell r="F386">
            <v>0</v>
          </cell>
          <cell r="G386">
            <v>4508926982331</v>
          </cell>
        </row>
        <row r="387">
          <cell r="B387">
            <v>31010000000</v>
          </cell>
          <cell r="C387" t="str">
            <v>CAPITAL SOCIAL</v>
          </cell>
          <cell r="D387">
            <v>1133000000000</v>
          </cell>
          <cell r="E387">
            <v>0</v>
          </cell>
          <cell r="F387">
            <v>0</v>
          </cell>
          <cell r="G387">
            <v>1133000000000</v>
          </cell>
        </row>
        <row r="388">
          <cell r="B388">
            <v>31010400001</v>
          </cell>
          <cell r="C388" t="str">
            <v>Capital Integrado</v>
          </cell>
          <cell r="D388">
            <v>1133000000000</v>
          </cell>
          <cell r="E388">
            <v>0</v>
          </cell>
          <cell r="F388">
            <v>0</v>
          </cell>
          <cell r="G388">
            <v>1133000000000</v>
          </cell>
        </row>
        <row r="389">
          <cell r="B389">
            <v>31030000000</v>
          </cell>
          <cell r="C389" t="str">
            <v>AJUSTES AL PATRIMONIO</v>
          </cell>
          <cell r="D389">
            <v>48387770729</v>
          </cell>
          <cell r="E389">
            <v>0</v>
          </cell>
          <cell r="F389">
            <v>0</v>
          </cell>
          <cell r="G389">
            <v>48387770729</v>
          </cell>
        </row>
        <row r="390">
          <cell r="B390">
            <v>31030408001</v>
          </cell>
          <cell r="C390" t="str">
            <v>RESERVAS DE REVALUO</v>
          </cell>
          <cell r="D390">
            <v>48387770729</v>
          </cell>
          <cell r="E390">
            <v>0</v>
          </cell>
          <cell r="F390">
            <v>0</v>
          </cell>
          <cell r="G390">
            <v>48387770729</v>
          </cell>
        </row>
        <row r="391">
          <cell r="B391">
            <v>31040000000</v>
          </cell>
          <cell r="C391" t="str">
            <v>RESERVAS</v>
          </cell>
          <cell r="D391">
            <v>1018321374053</v>
          </cell>
          <cell r="E391">
            <v>0</v>
          </cell>
          <cell r="F391">
            <v>0</v>
          </cell>
          <cell r="G391">
            <v>1018321374053</v>
          </cell>
        </row>
        <row r="392">
          <cell r="B392">
            <v>31040424001</v>
          </cell>
          <cell r="C392" t="str">
            <v>Reserva Legal</v>
          </cell>
          <cell r="D392">
            <v>1018321374053</v>
          </cell>
          <cell r="E392">
            <v>0</v>
          </cell>
          <cell r="F392">
            <v>0</v>
          </cell>
          <cell r="G392">
            <v>1018321374053</v>
          </cell>
        </row>
        <row r="393">
          <cell r="B393">
            <v>31050000000</v>
          </cell>
          <cell r="C393" t="str">
            <v>RESULTADOS ACUMULADOS</v>
          </cell>
          <cell r="D393">
            <v>1452148221516</v>
          </cell>
          <cell r="E393">
            <v>0</v>
          </cell>
          <cell r="F393">
            <v>0</v>
          </cell>
          <cell r="G393">
            <v>1452148221516</v>
          </cell>
        </row>
        <row r="394">
          <cell r="B394">
            <v>31050416001</v>
          </cell>
          <cell r="C394" t="str">
            <v>Utilidades Acumuladas</v>
          </cell>
          <cell r="D394">
            <v>1452148221516</v>
          </cell>
          <cell r="E394">
            <v>0</v>
          </cell>
          <cell r="F394">
            <v>0</v>
          </cell>
          <cell r="G394">
            <v>1452148221516</v>
          </cell>
        </row>
        <row r="395">
          <cell r="B395">
            <v>31060000000</v>
          </cell>
          <cell r="C395" t="str">
            <v>RESULTADOS DEL EJERCICIO</v>
          </cell>
          <cell r="D395">
            <v>857069616033</v>
          </cell>
          <cell r="E395">
            <v>0</v>
          </cell>
          <cell r="F395">
            <v>0</v>
          </cell>
          <cell r="G395">
            <v>857069616033</v>
          </cell>
        </row>
        <row r="396">
          <cell r="B396">
            <v>31060418001</v>
          </cell>
          <cell r="C396" t="str">
            <v>Utilidades del Ejercicio</v>
          </cell>
          <cell r="D396">
            <v>857069616033</v>
          </cell>
          <cell r="E396">
            <v>0</v>
          </cell>
          <cell r="F396">
            <v>0</v>
          </cell>
          <cell r="G396">
            <v>857069616033</v>
          </cell>
        </row>
        <row r="397">
          <cell r="B397">
            <v>40000000000</v>
          </cell>
          <cell r="C397" t="str">
            <v>CUENTAS DE CONTINGENCIA</v>
          </cell>
          <cell r="D397">
            <v>2625609626694</v>
          </cell>
          <cell r="E397">
            <v>194549034.84999999</v>
          </cell>
          <cell r="F397">
            <v>1429143591608</v>
          </cell>
          <cell r="G397">
            <v>4054753218302</v>
          </cell>
        </row>
        <row r="398">
          <cell r="B398">
            <v>41000000000</v>
          </cell>
          <cell r="C398" t="str">
            <v>CUENTAS DE CONTINGENCIA DEUDORAS</v>
          </cell>
          <cell r="D398">
            <v>2625609626694</v>
          </cell>
          <cell r="E398">
            <v>194549034.84999999</v>
          </cell>
          <cell r="F398">
            <v>1429143591608</v>
          </cell>
          <cell r="G398">
            <v>4054753218302</v>
          </cell>
        </row>
        <row r="399">
          <cell r="B399">
            <v>41010000000</v>
          </cell>
          <cell r="C399" t="str">
            <v>CUENTAS DE CONTINGENCIA DEUDORAS</v>
          </cell>
          <cell r="D399">
            <v>2625609626694</v>
          </cell>
          <cell r="E399">
            <v>194549034.84999999</v>
          </cell>
          <cell r="F399">
            <v>1429143591608</v>
          </cell>
          <cell r="G399">
            <v>4054753218302</v>
          </cell>
        </row>
        <row r="400">
          <cell r="B400">
            <v>41010607000</v>
          </cell>
          <cell r="C400" t="str">
            <v>DEUDORES POR GARANTIAS OTORGADAS</v>
          </cell>
          <cell r="D400">
            <v>214806224633</v>
          </cell>
          <cell r="E400">
            <v>43381146.409999996</v>
          </cell>
          <cell r="F400">
            <v>318674864831</v>
          </cell>
          <cell r="G400">
            <v>533481089464</v>
          </cell>
        </row>
        <row r="401">
          <cell r="B401">
            <v>41010607002</v>
          </cell>
          <cell r="C401" t="str">
            <v>Residentes</v>
          </cell>
          <cell r="D401">
            <v>214806224633</v>
          </cell>
          <cell r="E401">
            <v>43381146.409999996</v>
          </cell>
          <cell r="F401">
            <v>318674864831</v>
          </cell>
          <cell r="G401">
            <v>533481089464</v>
          </cell>
        </row>
        <row r="402">
          <cell r="B402">
            <v>41010609000</v>
          </cell>
          <cell r="C402" t="str">
            <v>CREDITOS DOCUMENTARIOS A NEGOCIAR</v>
          </cell>
          <cell r="D402">
            <v>0</v>
          </cell>
          <cell r="E402">
            <v>99826383.739999995</v>
          </cell>
          <cell r="F402">
            <v>733317627156</v>
          </cell>
          <cell r="G402">
            <v>733317627156</v>
          </cell>
        </row>
        <row r="403">
          <cell r="B403">
            <v>41010609002</v>
          </cell>
          <cell r="C403" t="str">
            <v>Vista</v>
          </cell>
          <cell r="D403">
            <v>0</v>
          </cell>
          <cell r="E403">
            <v>92615976.159999996</v>
          </cell>
          <cell r="F403">
            <v>680350477778</v>
          </cell>
          <cell r="G403">
            <v>680350477778</v>
          </cell>
        </row>
        <row r="404">
          <cell r="B404">
            <v>41010609004</v>
          </cell>
          <cell r="C404" t="str">
            <v>Plazo</v>
          </cell>
          <cell r="D404">
            <v>0</v>
          </cell>
          <cell r="E404">
            <v>7210407.5800000001</v>
          </cell>
          <cell r="F404">
            <v>52967149378</v>
          </cell>
          <cell r="G404">
            <v>52967149378</v>
          </cell>
        </row>
        <row r="405">
          <cell r="B405">
            <v>41010611000</v>
          </cell>
          <cell r="C405" t="str">
            <v>CREDITOS DOCUMENTARIOS DOMESTICOS A NEGOCIAR</v>
          </cell>
          <cell r="D405">
            <v>32385248078</v>
          </cell>
          <cell r="E405">
            <v>0</v>
          </cell>
          <cell r="F405">
            <v>0</v>
          </cell>
          <cell r="G405">
            <v>32385248078</v>
          </cell>
        </row>
        <row r="406">
          <cell r="B406">
            <v>41010611002</v>
          </cell>
          <cell r="C406" t="str">
            <v>Vista</v>
          </cell>
          <cell r="D406">
            <v>32385248078</v>
          </cell>
          <cell r="E406">
            <v>0</v>
          </cell>
          <cell r="F406">
            <v>0</v>
          </cell>
          <cell r="G406">
            <v>32385248078</v>
          </cell>
        </row>
        <row r="407">
          <cell r="B407">
            <v>41010613000</v>
          </cell>
          <cell r="C407" t="str">
            <v>CREDITOS DOCUMENTARIOS CONFIRMADOS EXPO</v>
          </cell>
          <cell r="D407">
            <v>0</v>
          </cell>
          <cell r="E407">
            <v>3627305</v>
          </cell>
          <cell r="F407">
            <v>26645928619</v>
          </cell>
          <cell r="G407">
            <v>26645928619</v>
          </cell>
        </row>
        <row r="408">
          <cell r="B408">
            <v>41010613004</v>
          </cell>
          <cell r="C408" t="str">
            <v>Bancos Privados del País</v>
          </cell>
          <cell r="D408">
            <v>0</v>
          </cell>
          <cell r="E408">
            <v>3627305</v>
          </cell>
          <cell r="F408">
            <v>26645928619</v>
          </cell>
          <cell r="G408">
            <v>26645928619</v>
          </cell>
        </row>
        <row r="409">
          <cell r="B409">
            <v>41010615000</v>
          </cell>
          <cell r="C409" t="str">
            <v>CREDITOS ACORDADOS EN CUENTAS CORRIENTES</v>
          </cell>
          <cell r="D409">
            <v>625977492216</v>
          </cell>
          <cell r="E409">
            <v>47610836.640000001</v>
          </cell>
          <cell r="F409">
            <v>349745873198</v>
          </cell>
          <cell r="G409">
            <v>975723365414</v>
          </cell>
        </row>
        <row r="410">
          <cell r="B410">
            <v>41010615002</v>
          </cell>
          <cell r="C410" t="str">
            <v>Residentes</v>
          </cell>
          <cell r="D410">
            <v>625977492216</v>
          </cell>
          <cell r="E410">
            <v>47610836.640000001</v>
          </cell>
          <cell r="F410">
            <v>349745873198</v>
          </cell>
          <cell r="G410">
            <v>975723365414</v>
          </cell>
        </row>
        <row r="411">
          <cell r="B411">
            <v>41010617000</v>
          </cell>
          <cell r="C411" t="str">
            <v>PRESTAMOS A UTILIZAR MEDIANTE TARJETA DE CREDITO</v>
          </cell>
          <cell r="D411">
            <v>1750440661767</v>
          </cell>
          <cell r="E411">
            <v>0</v>
          </cell>
          <cell r="F411">
            <v>0</v>
          </cell>
          <cell r="G411">
            <v>1750440661767</v>
          </cell>
        </row>
        <row r="412">
          <cell r="B412">
            <v>41010617002</v>
          </cell>
          <cell r="C412" t="str">
            <v>Residentes</v>
          </cell>
          <cell r="D412">
            <v>1750440661767</v>
          </cell>
          <cell r="E412">
            <v>0</v>
          </cell>
          <cell r="F412">
            <v>0</v>
          </cell>
          <cell r="G412">
            <v>1750440661767</v>
          </cell>
        </row>
        <row r="413">
          <cell r="B413">
            <v>41010619000</v>
          </cell>
          <cell r="C413" t="str">
            <v>LINEAS DE CREDITO ACORDADAS</v>
          </cell>
          <cell r="D413">
            <v>2000000000</v>
          </cell>
          <cell r="E413">
            <v>0</v>
          </cell>
          <cell r="F413">
            <v>0</v>
          </cell>
          <cell r="G413">
            <v>2000000000</v>
          </cell>
        </row>
        <row r="414">
          <cell r="B414">
            <v>41010619002</v>
          </cell>
          <cell r="C414" t="str">
            <v>Residentes</v>
          </cell>
          <cell r="D414">
            <v>2000000000</v>
          </cell>
          <cell r="E414">
            <v>0</v>
          </cell>
          <cell r="F414">
            <v>0</v>
          </cell>
          <cell r="G414">
            <v>2000000000</v>
          </cell>
        </row>
        <row r="415">
          <cell r="B415">
            <v>41010635001</v>
          </cell>
          <cell r="C415" t="str">
            <v>DIVERSOS</v>
          </cell>
          <cell r="D415">
            <v>0</v>
          </cell>
          <cell r="E415">
            <v>103363.06</v>
          </cell>
          <cell r="F415">
            <v>759297804</v>
          </cell>
          <cell r="G415">
            <v>759297804</v>
          </cell>
        </row>
        <row r="416">
          <cell r="B416">
            <v>42000000000</v>
          </cell>
          <cell r="C416" t="str">
            <v>CUENTAS DE CONTINGENCIA ACREEDORAS</v>
          </cell>
          <cell r="D416">
            <v>2625609626694</v>
          </cell>
          <cell r="E416">
            <v>194549034.84999999</v>
          </cell>
          <cell r="F416">
            <v>1429143591608</v>
          </cell>
          <cell r="G416">
            <v>4054753218302</v>
          </cell>
        </row>
        <row r="417">
          <cell r="B417">
            <v>42010000000</v>
          </cell>
          <cell r="C417" t="str">
            <v>CUENTAS DE CONTINGENCIA ACREEDORAS</v>
          </cell>
          <cell r="D417">
            <v>2625609626694</v>
          </cell>
          <cell r="E417">
            <v>194549034.84999999</v>
          </cell>
          <cell r="F417">
            <v>1429143591608</v>
          </cell>
          <cell r="G417">
            <v>4054753218302</v>
          </cell>
        </row>
        <row r="418">
          <cell r="B418">
            <v>42010606000</v>
          </cell>
          <cell r="C418" t="str">
            <v>GARANTIAS OTORGADAS</v>
          </cell>
          <cell r="D418">
            <v>214806224633</v>
          </cell>
          <cell r="E418">
            <v>43381146.409999996</v>
          </cell>
          <cell r="F418">
            <v>318674864831</v>
          </cell>
          <cell r="G418">
            <v>533481089464</v>
          </cell>
        </row>
        <row r="419">
          <cell r="B419">
            <v>42010606002</v>
          </cell>
          <cell r="C419" t="str">
            <v>Residentes</v>
          </cell>
          <cell r="D419">
            <v>214806224633</v>
          </cell>
          <cell r="E419">
            <v>43381146.409999996</v>
          </cell>
          <cell r="F419">
            <v>318674864831</v>
          </cell>
          <cell r="G419">
            <v>533481089464</v>
          </cell>
        </row>
        <row r="420">
          <cell r="B420">
            <v>42010608000</v>
          </cell>
          <cell r="C420" t="str">
            <v>CORRESPONSALES POR CREDITOS DOCUMENTARIOS A NEGOCIAR</v>
          </cell>
          <cell r="D420">
            <v>0</v>
          </cell>
          <cell r="E420">
            <v>99826383.739999995</v>
          </cell>
          <cell r="F420">
            <v>733317627156</v>
          </cell>
          <cell r="G420">
            <v>733317627156</v>
          </cell>
        </row>
        <row r="421">
          <cell r="B421">
            <v>42010608007</v>
          </cell>
          <cell r="C421" t="str">
            <v>Bancos en el Exterior</v>
          </cell>
          <cell r="D421">
            <v>0</v>
          </cell>
          <cell r="E421">
            <v>99826383.739999995</v>
          </cell>
          <cell r="F421">
            <v>733317627156</v>
          </cell>
          <cell r="G421">
            <v>733317627156</v>
          </cell>
        </row>
        <row r="422">
          <cell r="B422">
            <v>42010610000</v>
          </cell>
          <cell r="C422" t="str">
            <v>BENEFICIARIOS POR CREDITOS DOCUMENTARIOS DOMESTICOS A NE</v>
          </cell>
          <cell r="D422">
            <v>32385248078</v>
          </cell>
          <cell r="E422">
            <v>0</v>
          </cell>
          <cell r="F422">
            <v>0</v>
          </cell>
          <cell r="G422">
            <v>32385248078</v>
          </cell>
        </row>
        <row r="423">
          <cell r="B423">
            <v>42010610002</v>
          </cell>
          <cell r="C423" t="str">
            <v>Vista</v>
          </cell>
          <cell r="D423">
            <v>32385248078</v>
          </cell>
          <cell r="E423">
            <v>0</v>
          </cell>
          <cell r="F423">
            <v>0</v>
          </cell>
          <cell r="G423">
            <v>32385248078</v>
          </cell>
        </row>
        <row r="424">
          <cell r="B424">
            <v>42010612001</v>
          </cell>
          <cell r="C424" t="str">
            <v>BENEFICIARIOS POR CREDITOS EL EXTERIOR CONFIRMADOS</v>
          </cell>
          <cell r="D424">
            <v>0</v>
          </cell>
          <cell r="E424">
            <v>3627305</v>
          </cell>
          <cell r="F424">
            <v>26645928619</v>
          </cell>
          <cell r="G424">
            <v>26645928619</v>
          </cell>
        </row>
        <row r="425">
          <cell r="B425">
            <v>42010614001</v>
          </cell>
          <cell r="C425" t="str">
            <v>BENEFICIARIOS POR CREDITOS ACORDADOS EN CUENTA CORRIENTE</v>
          </cell>
          <cell r="D425">
            <v>625977492216</v>
          </cell>
          <cell r="E425">
            <v>47610836.640000001</v>
          </cell>
          <cell r="F425">
            <v>349745873198</v>
          </cell>
          <cell r="G425">
            <v>975723365414</v>
          </cell>
        </row>
        <row r="426">
          <cell r="B426">
            <v>42010616001</v>
          </cell>
          <cell r="C426" t="str">
            <v>BENEFICIARIOS POR PRESTAMOS A UTILIZAR MEDIAN.TARJ.DE CR</v>
          </cell>
          <cell r="D426">
            <v>1750440661767</v>
          </cell>
          <cell r="E426">
            <v>0</v>
          </cell>
          <cell r="F426">
            <v>0</v>
          </cell>
          <cell r="G426">
            <v>1750440661767</v>
          </cell>
        </row>
        <row r="427">
          <cell r="B427">
            <v>42010618000</v>
          </cell>
          <cell r="C427" t="str">
            <v>BENEFICIARIOS POR LINEAS DE CREDITOS ACORDADAS</v>
          </cell>
          <cell r="D427">
            <v>2000000000</v>
          </cell>
          <cell r="E427">
            <v>0</v>
          </cell>
          <cell r="F427">
            <v>0</v>
          </cell>
          <cell r="G427">
            <v>2000000000</v>
          </cell>
        </row>
        <row r="428">
          <cell r="B428">
            <v>42010618002</v>
          </cell>
          <cell r="C428" t="str">
            <v>Residentes</v>
          </cell>
          <cell r="D428">
            <v>2000000000</v>
          </cell>
          <cell r="E428">
            <v>0</v>
          </cell>
          <cell r="F428">
            <v>0</v>
          </cell>
          <cell r="G428">
            <v>2000000000</v>
          </cell>
        </row>
        <row r="429">
          <cell r="B429">
            <v>42010634001</v>
          </cell>
          <cell r="C429" t="str">
            <v>DIVERSOS</v>
          </cell>
          <cell r="D429">
            <v>0</v>
          </cell>
          <cell r="E429">
            <v>103363.06</v>
          </cell>
          <cell r="F429">
            <v>759297804</v>
          </cell>
          <cell r="G429">
            <v>759297804</v>
          </cell>
        </row>
        <row r="430">
          <cell r="B430">
            <v>50000000000</v>
          </cell>
          <cell r="C430" t="str">
            <v>CUENTAS DE ORDEN</v>
          </cell>
          <cell r="D430">
            <v>14433989787658</v>
          </cell>
          <cell r="E430">
            <v>2539859232.9200001</v>
          </cell>
          <cell r="F430">
            <v>18657628134950</v>
          </cell>
          <cell r="G430">
            <v>33091617922608</v>
          </cell>
        </row>
        <row r="431">
          <cell r="B431">
            <v>51000000000</v>
          </cell>
          <cell r="C431" t="str">
            <v>CUENTAS DE ORDEN DEUDORAS</v>
          </cell>
          <cell r="D431">
            <v>14433989787658</v>
          </cell>
          <cell r="E431">
            <v>2539859232.9200001</v>
          </cell>
          <cell r="F431">
            <v>18657628134950</v>
          </cell>
          <cell r="G431">
            <v>33091617922608</v>
          </cell>
        </row>
        <row r="432">
          <cell r="B432">
            <v>51010000000</v>
          </cell>
          <cell r="C432" t="str">
            <v>GARANTIAS RECIBIDAS</v>
          </cell>
          <cell r="D432">
            <v>11411925475504</v>
          </cell>
          <cell r="E432">
            <v>2119093348.95</v>
          </cell>
          <cell r="F432">
            <v>15566711404894</v>
          </cell>
          <cell r="G432">
            <v>26978636880398</v>
          </cell>
        </row>
        <row r="433">
          <cell r="B433">
            <v>51010651000</v>
          </cell>
          <cell r="C433" t="str">
            <v>GARANTIAS</v>
          </cell>
          <cell r="D433">
            <v>6621796978589</v>
          </cell>
          <cell r="E433">
            <v>973472386.85000002</v>
          </cell>
          <cell r="F433">
            <v>7151060010775</v>
          </cell>
          <cell r="G433">
            <v>13772856989364</v>
          </cell>
        </row>
        <row r="434">
          <cell r="B434">
            <v>51010651002</v>
          </cell>
          <cell r="C434" t="str">
            <v>Prendas sobre Certif.de Depósito de Ahorro -Valor Compu</v>
          </cell>
          <cell r="D434">
            <v>38728673329</v>
          </cell>
          <cell r="E434">
            <v>6907182.8499999996</v>
          </cell>
          <cell r="F434">
            <v>50739681713</v>
          </cell>
          <cell r="G434">
            <v>89468355042</v>
          </cell>
        </row>
        <row r="435">
          <cell r="B435">
            <v>51010651003</v>
          </cell>
          <cell r="C435" t="str">
            <v>Cash Collateral - Valor Computable</v>
          </cell>
          <cell r="D435">
            <v>134717203399</v>
          </cell>
          <cell r="E435">
            <v>19116484.829999998</v>
          </cell>
          <cell r="F435">
            <v>140428359407</v>
          </cell>
          <cell r="G435">
            <v>275145562806</v>
          </cell>
        </row>
        <row r="436">
          <cell r="B436">
            <v>51010651004</v>
          </cell>
          <cell r="C436" t="str">
            <v>Cartas de Créditos Stand By - Valor Computable</v>
          </cell>
          <cell r="D436">
            <v>127642725001</v>
          </cell>
          <cell r="E436">
            <v>28851306.09</v>
          </cell>
          <cell r="F436">
            <v>211939674987</v>
          </cell>
          <cell r="G436">
            <v>339582399988</v>
          </cell>
        </row>
        <row r="437">
          <cell r="B437">
            <v>51010651005</v>
          </cell>
          <cell r="C437" t="str">
            <v>Otras Garantías Bancarias - Valor Computable</v>
          </cell>
          <cell r="D437">
            <v>2375794598</v>
          </cell>
          <cell r="E437">
            <v>82987.55</v>
          </cell>
          <cell r="F437">
            <v>609620733</v>
          </cell>
          <cell r="G437">
            <v>2985415331</v>
          </cell>
        </row>
        <row r="438">
          <cell r="B438">
            <v>51010651006</v>
          </cell>
          <cell r="C438" t="str">
            <v>Hipotecas - Valor Computable</v>
          </cell>
          <cell r="D438">
            <v>1102518716360</v>
          </cell>
          <cell r="E438">
            <v>249009949.47999999</v>
          </cell>
          <cell r="F438">
            <v>1829209658184</v>
          </cell>
          <cell r="G438">
            <v>2931728374544</v>
          </cell>
        </row>
        <row r="439">
          <cell r="B439">
            <v>51010651007</v>
          </cell>
          <cell r="C439" t="str">
            <v>Hipotecas - Valor No Computable</v>
          </cell>
          <cell r="D439">
            <v>3396106784400</v>
          </cell>
          <cell r="E439">
            <v>521059621.61000001</v>
          </cell>
          <cell r="F439">
            <v>3827667506174</v>
          </cell>
          <cell r="G439">
            <v>7223774290574</v>
          </cell>
        </row>
        <row r="440">
          <cell r="B440">
            <v>51010651008</v>
          </cell>
          <cell r="C440" t="str">
            <v>Prendas Sobre Automóviles y Maquinarias - Valor Computa</v>
          </cell>
          <cell r="D440">
            <v>1494220000</v>
          </cell>
          <cell r="E440">
            <v>1095675.33</v>
          </cell>
          <cell r="F440">
            <v>8048754277</v>
          </cell>
          <cell r="G440">
            <v>9542974277</v>
          </cell>
        </row>
        <row r="441">
          <cell r="B441">
            <v>51010651010</v>
          </cell>
          <cell r="C441" t="str">
            <v>Prendas Sobre Ganado Vacuno - Valor Computable</v>
          </cell>
          <cell r="D441">
            <v>3</v>
          </cell>
          <cell r="E441">
            <v>0</v>
          </cell>
          <cell r="F441">
            <v>0</v>
          </cell>
          <cell r="G441">
            <v>3</v>
          </cell>
        </row>
        <row r="442">
          <cell r="B442">
            <v>51010651011</v>
          </cell>
          <cell r="C442" t="str">
            <v>Prendas - Valor No Computable</v>
          </cell>
          <cell r="D442">
            <v>1850780000</v>
          </cell>
          <cell r="E442">
            <v>5050325.67</v>
          </cell>
          <cell r="F442">
            <v>37099338849</v>
          </cell>
          <cell r="G442">
            <v>38950118849</v>
          </cell>
        </row>
        <row r="443">
          <cell r="B443">
            <v>51010651012</v>
          </cell>
          <cell r="C443" t="str">
            <v>Warrants Sobre Granos y Cereales - Valor Computable</v>
          </cell>
          <cell r="D443">
            <v>0</v>
          </cell>
          <cell r="E443">
            <v>15093034.789999999</v>
          </cell>
          <cell r="F443">
            <v>110872377055</v>
          </cell>
          <cell r="G443">
            <v>110872377055</v>
          </cell>
        </row>
        <row r="444">
          <cell r="B444">
            <v>51010651018</v>
          </cell>
          <cell r="C444" t="str">
            <v>Garantías de Fideicomisos - Valor Computable</v>
          </cell>
          <cell r="D444">
            <v>631237914811</v>
          </cell>
          <cell r="E444">
            <v>45693614.030000001</v>
          </cell>
          <cell r="F444">
            <v>335662090111</v>
          </cell>
          <cell r="G444">
            <v>966900004922</v>
          </cell>
        </row>
        <row r="445">
          <cell r="B445">
            <v>51010651019</v>
          </cell>
          <cell r="C445" t="str">
            <v>Garantías de Fideicomisos - Valor No Computable</v>
          </cell>
          <cell r="D445">
            <v>165396119108</v>
          </cell>
          <cell r="E445">
            <v>17019814.039999999</v>
          </cell>
          <cell r="F445">
            <v>125026362551</v>
          </cell>
          <cell r="G445">
            <v>290422481659</v>
          </cell>
        </row>
        <row r="446">
          <cell r="B446">
            <v>51010651020</v>
          </cell>
          <cell r="C446" t="str">
            <v>Otras Garantías en el País - Valor Computable</v>
          </cell>
          <cell r="D446">
            <v>133576220863</v>
          </cell>
          <cell r="E446">
            <v>10472504.279999999</v>
          </cell>
          <cell r="F446">
            <v>76930283366</v>
          </cell>
          <cell r="G446">
            <v>210506504229</v>
          </cell>
        </row>
        <row r="447">
          <cell r="B447">
            <v>51010651021</v>
          </cell>
          <cell r="C447" t="str">
            <v>Otras Garantías en el País - Valor No Computable</v>
          </cell>
          <cell r="D447">
            <v>522486438697</v>
          </cell>
          <cell r="E447">
            <v>20610615.920000002</v>
          </cell>
          <cell r="F447">
            <v>151404141805</v>
          </cell>
          <cell r="G447">
            <v>673890580502</v>
          </cell>
        </row>
        <row r="448">
          <cell r="B448">
            <v>51010651022</v>
          </cell>
          <cell r="C448" t="str">
            <v>Otras Garantías en el Exterior - Valor Computable</v>
          </cell>
          <cell r="D448">
            <v>4551787979</v>
          </cell>
          <cell r="E448">
            <v>33409270.379999999</v>
          </cell>
          <cell r="F448">
            <v>245422161563</v>
          </cell>
          <cell r="G448">
            <v>249973949542</v>
          </cell>
        </row>
        <row r="449">
          <cell r="B449">
            <v>51010651024</v>
          </cell>
          <cell r="C449" t="str">
            <v>Garantías emitidas por el FOGAPY - Valor Computable</v>
          </cell>
          <cell r="D449">
            <v>359113600041</v>
          </cell>
          <cell r="E449">
            <v>0</v>
          </cell>
          <cell r="F449">
            <v>0</v>
          </cell>
          <cell r="G449">
            <v>359113600041</v>
          </cell>
        </row>
        <row r="450">
          <cell r="B450">
            <v>51010653001</v>
          </cell>
          <cell r="C450" t="str">
            <v>GARANTIAS DE FIRMA</v>
          </cell>
          <cell r="D450">
            <v>4790128496915</v>
          </cell>
          <cell r="E450">
            <v>1145620962.0999999</v>
          </cell>
          <cell r="F450">
            <v>8415651394119</v>
          </cell>
          <cell r="G450">
            <v>13205779891034</v>
          </cell>
        </row>
        <row r="451">
          <cell r="B451">
            <v>51020000000</v>
          </cell>
          <cell r="C451" t="str">
            <v>ADMINISTRACION DE VALORES Y DEPOSITOS</v>
          </cell>
          <cell r="D451">
            <v>967180034436</v>
          </cell>
          <cell r="E451">
            <v>26045947</v>
          </cell>
          <cell r="F451">
            <v>191331703446</v>
          </cell>
          <cell r="G451">
            <v>1158511737882</v>
          </cell>
        </row>
        <row r="452">
          <cell r="B452">
            <v>51020655000</v>
          </cell>
          <cell r="C452" t="str">
            <v>VALORES EN CUSTODIA / EN DEPOSITO</v>
          </cell>
          <cell r="D452">
            <v>967180034436</v>
          </cell>
          <cell r="E452">
            <v>26045947</v>
          </cell>
          <cell r="F452">
            <v>191331703446</v>
          </cell>
          <cell r="G452">
            <v>1158511737882</v>
          </cell>
        </row>
        <row r="453">
          <cell r="B453">
            <v>51020655004</v>
          </cell>
          <cell r="C453" t="str">
            <v>Otros valores en custodia</v>
          </cell>
          <cell r="D453">
            <v>892870500000</v>
          </cell>
          <cell r="E453">
            <v>26045947</v>
          </cell>
          <cell r="F453">
            <v>191331703446</v>
          </cell>
          <cell r="G453">
            <v>1084202203446</v>
          </cell>
        </row>
        <row r="454">
          <cell r="B454">
            <v>51020655006</v>
          </cell>
          <cell r="C454" t="str">
            <v>Bienes recibidos en depósito</v>
          </cell>
          <cell r="D454">
            <v>121</v>
          </cell>
          <cell r="E454">
            <v>0</v>
          </cell>
          <cell r="F454">
            <v>0</v>
          </cell>
          <cell r="G454">
            <v>121</v>
          </cell>
        </row>
        <row r="455">
          <cell r="B455">
            <v>51020655008</v>
          </cell>
          <cell r="C455" t="str">
            <v>Bienes recibidos en depósito - de terceros</v>
          </cell>
          <cell r="D455">
            <v>74309534315</v>
          </cell>
          <cell r="E455">
            <v>0</v>
          </cell>
          <cell r="F455">
            <v>0</v>
          </cell>
          <cell r="G455">
            <v>74309534315</v>
          </cell>
        </row>
        <row r="456">
          <cell r="B456">
            <v>51030000000</v>
          </cell>
          <cell r="C456" t="str">
            <v>NEGOCIOS EN EL EXTERIOR Y COBRANZAS</v>
          </cell>
          <cell r="D456">
            <v>0</v>
          </cell>
          <cell r="E456">
            <v>12674177.529999999</v>
          </cell>
          <cell r="F456">
            <v>93103620968</v>
          </cell>
          <cell r="G456">
            <v>93103620968</v>
          </cell>
        </row>
        <row r="457">
          <cell r="B457">
            <v>51030661001</v>
          </cell>
          <cell r="C457" t="str">
            <v>COBRANZAS DE IMPORTACION</v>
          </cell>
          <cell r="D457">
            <v>0</v>
          </cell>
          <cell r="E457">
            <v>1506519.65</v>
          </cell>
          <cell r="F457">
            <v>11066787917</v>
          </cell>
          <cell r="G457">
            <v>11066787917</v>
          </cell>
        </row>
        <row r="458">
          <cell r="B458">
            <v>51030663001</v>
          </cell>
          <cell r="C458" t="str">
            <v>COBRANZAS DE IMPORTACION VENCIDAS</v>
          </cell>
          <cell r="D458">
            <v>0</v>
          </cell>
          <cell r="E458">
            <v>126894.76</v>
          </cell>
          <cell r="F458">
            <v>932160024</v>
          </cell>
          <cell r="G458">
            <v>932160024</v>
          </cell>
        </row>
        <row r="459">
          <cell r="B459">
            <v>51030669000</v>
          </cell>
          <cell r="C459" t="str">
            <v>CORRESPONSALES POR COBRANZAS REMITIDAS</v>
          </cell>
          <cell r="D459">
            <v>0</v>
          </cell>
          <cell r="E459">
            <v>7102434.4100000001</v>
          </cell>
          <cell r="F459">
            <v>52173986006</v>
          </cell>
          <cell r="G459">
            <v>52173986006</v>
          </cell>
        </row>
        <row r="460">
          <cell r="B460">
            <v>51030669002</v>
          </cell>
          <cell r="C460" t="str">
            <v>Valores al Cobro - Exportaciones</v>
          </cell>
          <cell r="D460">
            <v>0</v>
          </cell>
          <cell r="E460">
            <v>7102434.4100000001</v>
          </cell>
          <cell r="F460">
            <v>52173986006</v>
          </cell>
          <cell r="G460">
            <v>52173986006</v>
          </cell>
        </row>
        <row r="461">
          <cell r="B461">
            <v>51030671001</v>
          </cell>
          <cell r="C461" t="str">
            <v>CREDITOS ABIERTOS POR CORRESPONSALES</v>
          </cell>
          <cell r="D461">
            <v>0</v>
          </cell>
          <cell r="E461">
            <v>3938328.71</v>
          </cell>
          <cell r="F461">
            <v>28930687021</v>
          </cell>
          <cell r="G461">
            <v>28930687021</v>
          </cell>
        </row>
        <row r="462">
          <cell r="B462">
            <v>51040000000</v>
          </cell>
          <cell r="C462" t="str">
            <v>OTRAS CUENTAS DE ORDEN DEUDORAS</v>
          </cell>
          <cell r="D462">
            <v>2054884277718</v>
          </cell>
          <cell r="E462">
            <v>382045759.44</v>
          </cell>
          <cell r="F462">
            <v>2806481405642</v>
          </cell>
          <cell r="G462">
            <v>4861365683360</v>
          </cell>
        </row>
        <row r="463">
          <cell r="B463">
            <v>51040675000</v>
          </cell>
          <cell r="C463" t="str">
            <v>OTRAS CUENTAS DE ORDEN DEUDORAS-DIVERSOS</v>
          </cell>
          <cell r="D463">
            <v>98815843854</v>
          </cell>
          <cell r="E463">
            <v>34193.86</v>
          </cell>
          <cell r="F463">
            <v>251185702</v>
          </cell>
          <cell r="G463">
            <v>99067029556</v>
          </cell>
        </row>
        <row r="464">
          <cell r="B464">
            <v>51040675008</v>
          </cell>
          <cell r="C464" t="str">
            <v>Diversos</v>
          </cell>
          <cell r="D464">
            <v>98815843854</v>
          </cell>
          <cell r="E464">
            <v>34193.86</v>
          </cell>
          <cell r="F464">
            <v>251185702</v>
          </cell>
          <cell r="G464">
            <v>99067029556</v>
          </cell>
        </row>
        <row r="465">
          <cell r="B465">
            <v>51040681001</v>
          </cell>
          <cell r="C465" t="str">
            <v>POLIZAS DE SEGUROS CONTRATADAS</v>
          </cell>
          <cell r="D465">
            <v>81102000000</v>
          </cell>
          <cell r="E465">
            <v>169325560</v>
          </cell>
          <cell r="F465">
            <v>1243853710971</v>
          </cell>
          <cell r="G465">
            <v>1324955710971</v>
          </cell>
        </row>
        <row r="466">
          <cell r="B466">
            <v>51040689000</v>
          </cell>
          <cell r="C466" t="str">
            <v>DEUDORES INCOBRABLES</v>
          </cell>
          <cell r="D466">
            <v>363228626782</v>
          </cell>
          <cell r="E466">
            <v>12232097.32</v>
          </cell>
          <cell r="F466">
            <v>89856130665</v>
          </cell>
          <cell r="G466">
            <v>453084757447</v>
          </cell>
        </row>
        <row r="467">
          <cell r="B467">
            <v>51040689002</v>
          </cell>
          <cell r="C467" t="str">
            <v>Créditos incobrables</v>
          </cell>
          <cell r="D467">
            <v>357545424109</v>
          </cell>
          <cell r="E467">
            <v>12232097.32</v>
          </cell>
          <cell r="F467">
            <v>89856130665</v>
          </cell>
          <cell r="G467">
            <v>447401554774</v>
          </cell>
        </row>
        <row r="468">
          <cell r="B468">
            <v>51040689003</v>
          </cell>
          <cell r="C468" t="str">
            <v>Créditos en gestión judicial - Garantizado por el FOGAP</v>
          </cell>
          <cell r="D468">
            <v>5683202673</v>
          </cell>
          <cell r="E468">
            <v>0</v>
          </cell>
          <cell r="F468">
            <v>0</v>
          </cell>
          <cell r="G468">
            <v>5683202673</v>
          </cell>
        </row>
        <row r="469">
          <cell r="B469">
            <v>51040691000</v>
          </cell>
          <cell r="C469" t="str">
            <v>POSICION DE CAMBIOS</v>
          </cell>
          <cell r="D469">
            <v>952043897726</v>
          </cell>
          <cell r="E469">
            <v>0</v>
          </cell>
          <cell r="F469">
            <v>0</v>
          </cell>
          <cell r="G469">
            <v>952043897726</v>
          </cell>
        </row>
        <row r="470">
          <cell r="B470">
            <v>51040691002</v>
          </cell>
          <cell r="C470" t="str">
            <v>Posición de Cambios Sobrecomprada</v>
          </cell>
          <cell r="D470">
            <v>952043897726</v>
          </cell>
          <cell r="E470">
            <v>0</v>
          </cell>
          <cell r="F470">
            <v>0</v>
          </cell>
          <cell r="G470">
            <v>952043897726</v>
          </cell>
        </row>
        <row r="471">
          <cell r="B471">
            <v>51040695000</v>
          </cell>
          <cell r="C471" t="str">
            <v>CONTRATOS FORWARD - VALOR NOCIONAL</v>
          </cell>
          <cell r="D471">
            <v>0</v>
          </cell>
          <cell r="E471">
            <v>198009000</v>
          </cell>
          <cell r="F471">
            <v>1454560253370</v>
          </cell>
          <cell r="G471">
            <v>1454560253370</v>
          </cell>
        </row>
        <row r="472">
          <cell r="B472">
            <v>51040695002</v>
          </cell>
          <cell r="C472" t="str">
            <v>POSICIÓN COMPRADORA - RESIDENTES</v>
          </cell>
          <cell r="D472">
            <v>0</v>
          </cell>
          <cell r="E472">
            <v>35150000</v>
          </cell>
          <cell r="F472">
            <v>258209439500</v>
          </cell>
          <cell r="G472">
            <v>258209439500</v>
          </cell>
        </row>
        <row r="473">
          <cell r="B473">
            <v>51040695004</v>
          </cell>
          <cell r="C473" t="str">
            <v>POSICIÓN VENDEDORA - RESIDENTES</v>
          </cell>
          <cell r="D473">
            <v>0</v>
          </cell>
          <cell r="E473">
            <v>162859000</v>
          </cell>
          <cell r="F473">
            <v>1196350813870</v>
          </cell>
          <cell r="G473">
            <v>1196350813870</v>
          </cell>
        </row>
        <row r="474">
          <cell r="B474">
            <v>51040697000</v>
          </cell>
          <cell r="C474" t="str">
            <v>VENTA Y CESION DE CARTERA</v>
          </cell>
          <cell r="D474">
            <v>559693909356</v>
          </cell>
          <cell r="E474">
            <v>2444908.2599999998</v>
          </cell>
          <cell r="F474">
            <v>17960124934</v>
          </cell>
          <cell r="G474">
            <v>577654034290</v>
          </cell>
        </row>
        <row r="475">
          <cell r="B475">
            <v>51040697004</v>
          </cell>
          <cell r="C475" t="str">
            <v>SECTOR NO FINANCIERO</v>
          </cell>
          <cell r="D475">
            <v>559693909356</v>
          </cell>
          <cell r="E475">
            <v>2444908.2599999998</v>
          </cell>
          <cell r="F475">
            <v>17960124934</v>
          </cell>
          <cell r="G475">
            <v>577654034290</v>
          </cell>
        </row>
        <row r="476">
          <cell r="B476">
            <v>52000000000</v>
          </cell>
          <cell r="C476" t="str">
            <v>CUENTAS DE ORDEN ACREEDORAS</v>
          </cell>
          <cell r="D476">
            <v>14433989787658</v>
          </cell>
          <cell r="E476">
            <v>2539859232.9200001</v>
          </cell>
          <cell r="F476">
            <v>18657628134951</v>
          </cell>
          <cell r="G476">
            <v>33091617922609</v>
          </cell>
        </row>
        <row r="477">
          <cell r="B477">
            <v>52010000000</v>
          </cell>
          <cell r="C477" t="str">
            <v>OTORGANTES DE GARANTIAS</v>
          </cell>
          <cell r="D477">
            <v>11411925475504</v>
          </cell>
          <cell r="E477">
            <v>2119093348.95</v>
          </cell>
          <cell r="F477">
            <v>15566711404894</v>
          </cell>
          <cell r="G477">
            <v>26978636880398</v>
          </cell>
        </row>
        <row r="478">
          <cell r="B478">
            <v>52010652000</v>
          </cell>
          <cell r="C478" t="str">
            <v>OTORGANTES DE GARANTIAS REALES</v>
          </cell>
          <cell r="D478">
            <v>6270621719757</v>
          </cell>
          <cell r="E478">
            <v>889897087.5</v>
          </cell>
          <cell r="F478">
            <v>6537121711979</v>
          </cell>
          <cell r="G478">
            <v>12807743431736</v>
          </cell>
        </row>
        <row r="479">
          <cell r="B479">
            <v>52010652002</v>
          </cell>
          <cell r="C479" t="str">
            <v>Residentes</v>
          </cell>
          <cell r="D479">
            <v>6270621719757</v>
          </cell>
          <cell r="E479">
            <v>888897087.5</v>
          </cell>
          <cell r="F479">
            <v>6529775781979</v>
          </cell>
          <cell r="G479">
            <v>12800397501736</v>
          </cell>
        </row>
        <row r="480">
          <cell r="B480">
            <v>52010652003</v>
          </cell>
          <cell r="C480" t="str">
            <v>No Residentes</v>
          </cell>
          <cell r="D480">
            <v>0</v>
          </cell>
          <cell r="E480">
            <v>1000000</v>
          </cell>
          <cell r="F480">
            <v>7345930000</v>
          </cell>
          <cell r="G480">
            <v>7345930000</v>
          </cell>
        </row>
        <row r="481">
          <cell r="B481">
            <v>52010654000</v>
          </cell>
          <cell r="C481" t="str">
            <v>OTORGANTES DE GARANTIAS DE FIRMA</v>
          </cell>
          <cell r="D481">
            <v>5141303755747</v>
          </cell>
          <cell r="E481">
            <v>1229196261.45</v>
          </cell>
          <cell r="F481">
            <v>9029589692915</v>
          </cell>
          <cell r="G481">
            <v>14170893448662</v>
          </cell>
        </row>
        <row r="482">
          <cell r="B482">
            <v>52010654002</v>
          </cell>
          <cell r="C482" t="str">
            <v>Residentes</v>
          </cell>
          <cell r="D482">
            <v>4928256505747</v>
          </cell>
          <cell r="E482">
            <v>1188502731.76</v>
          </cell>
          <cell r="F482">
            <v>8730657872318</v>
          </cell>
          <cell r="G482">
            <v>13658914378065</v>
          </cell>
        </row>
        <row r="483">
          <cell r="B483">
            <v>52010654003</v>
          </cell>
          <cell r="C483" t="str">
            <v>No Residentes</v>
          </cell>
          <cell r="D483">
            <v>213047250000</v>
          </cell>
          <cell r="E483">
            <v>40693529.689999998</v>
          </cell>
          <cell r="F483">
            <v>298931820597</v>
          </cell>
          <cell r="G483">
            <v>511979070597</v>
          </cell>
        </row>
        <row r="484">
          <cell r="B484">
            <v>52020000000</v>
          </cell>
          <cell r="C484" t="str">
            <v>ADMINISTRACION DE VALORES</v>
          </cell>
          <cell r="D484">
            <v>967180034436</v>
          </cell>
          <cell r="E484">
            <v>26045947</v>
          </cell>
          <cell r="F484">
            <v>191331703446</v>
          </cell>
          <cell r="G484">
            <v>1158511737882</v>
          </cell>
        </row>
        <row r="485">
          <cell r="B485">
            <v>52020660000</v>
          </cell>
          <cell r="C485" t="str">
            <v>DEPOSITANTES DE VALORES Y ALMACENES</v>
          </cell>
          <cell r="D485">
            <v>967180034436</v>
          </cell>
          <cell r="E485">
            <v>26045947</v>
          </cell>
          <cell r="F485">
            <v>191331703446</v>
          </cell>
          <cell r="G485">
            <v>1158511737882</v>
          </cell>
        </row>
        <row r="486">
          <cell r="B486">
            <v>52020660004</v>
          </cell>
          <cell r="C486" t="str">
            <v>Otros Residentes</v>
          </cell>
          <cell r="D486">
            <v>892870500000</v>
          </cell>
          <cell r="E486">
            <v>26045947</v>
          </cell>
          <cell r="F486">
            <v>191331703446</v>
          </cell>
          <cell r="G486">
            <v>1084202203446</v>
          </cell>
        </row>
        <row r="487">
          <cell r="B487">
            <v>52020660006</v>
          </cell>
          <cell r="C487" t="str">
            <v>Bienes recibidos - en depósito</v>
          </cell>
          <cell r="D487">
            <v>121</v>
          </cell>
          <cell r="E487">
            <v>0</v>
          </cell>
          <cell r="F487">
            <v>0</v>
          </cell>
          <cell r="G487">
            <v>121</v>
          </cell>
        </row>
        <row r="488">
          <cell r="B488">
            <v>52020660008</v>
          </cell>
          <cell r="C488" t="str">
            <v>Bienes recibidos - en depósito de terceros</v>
          </cell>
          <cell r="D488">
            <v>74309534315</v>
          </cell>
          <cell r="E488">
            <v>0</v>
          </cell>
          <cell r="F488">
            <v>0</v>
          </cell>
          <cell r="G488">
            <v>74309534315</v>
          </cell>
        </row>
        <row r="489">
          <cell r="B489">
            <v>52030000000</v>
          </cell>
          <cell r="C489" t="str">
            <v>NEGOCIOS CON EL EXTERIOR Y COBRANZAS</v>
          </cell>
          <cell r="D489">
            <v>0</v>
          </cell>
          <cell r="E489">
            <v>12674177.529999999</v>
          </cell>
          <cell r="F489">
            <v>93103620968</v>
          </cell>
          <cell r="G489">
            <v>93103620968</v>
          </cell>
        </row>
        <row r="490">
          <cell r="B490">
            <v>52030662000</v>
          </cell>
          <cell r="C490" t="str">
            <v>COBRANZAS REMITIDAS DE EXPORTACION</v>
          </cell>
          <cell r="D490">
            <v>0</v>
          </cell>
          <cell r="E490">
            <v>7102434.4100000001</v>
          </cell>
          <cell r="F490">
            <v>52173986006</v>
          </cell>
          <cell r="G490">
            <v>52173986006</v>
          </cell>
        </row>
        <row r="491">
          <cell r="B491">
            <v>52030662002</v>
          </cell>
          <cell r="C491" t="str">
            <v>Valores al cobro - Exportaciones</v>
          </cell>
          <cell r="D491">
            <v>0</v>
          </cell>
          <cell r="E491">
            <v>7102434.4100000001</v>
          </cell>
          <cell r="F491">
            <v>52173986006</v>
          </cell>
          <cell r="G491">
            <v>52173986006</v>
          </cell>
        </row>
        <row r="492">
          <cell r="B492">
            <v>52030664000</v>
          </cell>
          <cell r="C492" t="str">
            <v>CORRESPONSALES REMITENTES DE COBRANZAS</v>
          </cell>
          <cell r="D492">
            <v>0</v>
          </cell>
          <cell r="E492">
            <v>1633414.41</v>
          </cell>
          <cell r="F492">
            <v>11998947941</v>
          </cell>
          <cell r="G492">
            <v>11998947941</v>
          </cell>
        </row>
        <row r="493">
          <cell r="B493">
            <v>52030664002</v>
          </cell>
          <cell r="C493" t="str">
            <v>Corresponsales Cobranzas Financ.Euro</v>
          </cell>
          <cell r="D493">
            <v>0</v>
          </cell>
          <cell r="E493">
            <v>215483.34</v>
          </cell>
          <cell r="F493">
            <v>1582925556</v>
          </cell>
          <cell r="G493">
            <v>1582925556</v>
          </cell>
        </row>
        <row r="494">
          <cell r="B494">
            <v>52030664003</v>
          </cell>
          <cell r="C494" t="str">
            <v>Corresponsales del Exterior por cobranzas de Importació</v>
          </cell>
          <cell r="D494">
            <v>0</v>
          </cell>
          <cell r="E494">
            <v>1417931.07</v>
          </cell>
          <cell r="F494">
            <v>10416022385</v>
          </cell>
          <cell r="G494">
            <v>10416022385</v>
          </cell>
        </row>
        <row r="495">
          <cell r="B495">
            <v>52030668001</v>
          </cell>
          <cell r="C495" t="str">
            <v>BENEFICIARIOS POR CREDITOS DEL EXTERIOR</v>
          </cell>
          <cell r="D495">
            <v>0</v>
          </cell>
          <cell r="E495">
            <v>3938328.71</v>
          </cell>
          <cell r="F495">
            <v>28930687021</v>
          </cell>
          <cell r="G495">
            <v>28930687021</v>
          </cell>
        </row>
        <row r="496">
          <cell r="B496">
            <v>52040000000</v>
          </cell>
          <cell r="C496" t="str">
            <v>OTRAS CUENTAS DE ORDEN ACREEDORAS</v>
          </cell>
          <cell r="D496">
            <v>2054884277718</v>
          </cell>
          <cell r="E496">
            <v>382045759.44</v>
          </cell>
          <cell r="F496">
            <v>2806481405643</v>
          </cell>
          <cell r="G496">
            <v>4861365683361</v>
          </cell>
        </row>
        <row r="497">
          <cell r="B497">
            <v>52040674001</v>
          </cell>
          <cell r="C497" t="str">
            <v>POLIZAS DE SEGUROS</v>
          </cell>
          <cell r="D497">
            <v>81102000000</v>
          </cell>
          <cell r="E497">
            <v>169325560</v>
          </cell>
          <cell r="F497">
            <v>1243853710971</v>
          </cell>
          <cell r="G497">
            <v>1324955710971</v>
          </cell>
        </row>
        <row r="498">
          <cell r="B498">
            <v>52040680000</v>
          </cell>
          <cell r="C498" t="str">
            <v>OTRAS CUENTAS DE ORDEN ACREEDORAS - DIVERSOS</v>
          </cell>
          <cell r="D498">
            <v>98815843854</v>
          </cell>
          <cell r="E498">
            <v>34193.86</v>
          </cell>
          <cell r="F498">
            <v>251185702</v>
          </cell>
          <cell r="G498">
            <v>99067029556</v>
          </cell>
        </row>
        <row r="499">
          <cell r="B499">
            <v>52040680008</v>
          </cell>
          <cell r="C499" t="str">
            <v>Diversos</v>
          </cell>
          <cell r="D499">
            <v>98815843854</v>
          </cell>
          <cell r="E499">
            <v>34193.86</v>
          </cell>
          <cell r="F499">
            <v>251185702</v>
          </cell>
          <cell r="G499">
            <v>99067029556</v>
          </cell>
        </row>
        <row r="500">
          <cell r="B500">
            <v>52040688001</v>
          </cell>
          <cell r="C500" t="str">
            <v>CREDITOS INCOBRABLES</v>
          </cell>
          <cell r="D500">
            <v>363228626782</v>
          </cell>
          <cell r="E500">
            <v>12232097.32</v>
          </cell>
          <cell r="F500">
            <v>89856130666</v>
          </cell>
          <cell r="G500">
            <v>453084757448</v>
          </cell>
        </row>
        <row r="501">
          <cell r="B501">
            <v>52040690000</v>
          </cell>
          <cell r="C501" t="str">
            <v>POSICION DE CAMBIOS</v>
          </cell>
          <cell r="D501">
            <v>952043897726</v>
          </cell>
          <cell r="E501">
            <v>0</v>
          </cell>
          <cell r="F501">
            <v>0</v>
          </cell>
          <cell r="G501">
            <v>952043897726</v>
          </cell>
        </row>
        <row r="502">
          <cell r="B502">
            <v>52040690002</v>
          </cell>
          <cell r="C502" t="str">
            <v>Posición de Cambios Sobrecomprada</v>
          </cell>
          <cell r="D502">
            <v>952043897726</v>
          </cell>
          <cell r="E502">
            <v>0</v>
          </cell>
          <cell r="F502">
            <v>0</v>
          </cell>
          <cell r="G502">
            <v>952043897726</v>
          </cell>
        </row>
        <row r="503">
          <cell r="B503">
            <v>52040694000</v>
          </cell>
          <cell r="C503" t="str">
            <v>CONTRATOS FORWARD - VALOR NOCIONAL</v>
          </cell>
          <cell r="D503">
            <v>0</v>
          </cell>
          <cell r="E503">
            <v>198009000</v>
          </cell>
          <cell r="F503">
            <v>1454560253370</v>
          </cell>
          <cell r="G503">
            <v>1454560253370</v>
          </cell>
        </row>
        <row r="504">
          <cell r="B504">
            <v>52040694002</v>
          </cell>
          <cell r="C504" t="str">
            <v>POSICIÓN COMPRADORA - RESIDENTES</v>
          </cell>
          <cell r="D504">
            <v>0</v>
          </cell>
          <cell r="E504">
            <v>35150000</v>
          </cell>
          <cell r="F504">
            <v>258209439500</v>
          </cell>
          <cell r="G504">
            <v>258209439500</v>
          </cell>
        </row>
        <row r="505">
          <cell r="B505">
            <v>52040694004</v>
          </cell>
          <cell r="C505" t="str">
            <v>POSICIÓN VENDEDORA - RESIDENTES</v>
          </cell>
          <cell r="D505">
            <v>0</v>
          </cell>
          <cell r="E505">
            <v>162859000</v>
          </cell>
          <cell r="F505">
            <v>1196350813870</v>
          </cell>
          <cell r="G505">
            <v>1196350813870</v>
          </cell>
        </row>
        <row r="506">
          <cell r="B506">
            <v>52040696000</v>
          </cell>
          <cell r="C506" t="str">
            <v>VENTA Y CESION DE CARTERA</v>
          </cell>
          <cell r="D506">
            <v>559693909356</v>
          </cell>
          <cell r="E506">
            <v>2444908.2599999998</v>
          </cell>
          <cell r="F506">
            <v>17960124934</v>
          </cell>
          <cell r="G506">
            <v>577654034290</v>
          </cell>
        </row>
        <row r="507">
          <cell r="B507">
            <v>52040696004</v>
          </cell>
          <cell r="C507" t="str">
            <v>Sector No Financiero</v>
          </cell>
          <cell r="D507">
            <v>559693909356</v>
          </cell>
          <cell r="E507">
            <v>2444908.2599999998</v>
          </cell>
          <cell r="F507">
            <v>17960124934</v>
          </cell>
          <cell r="G507">
            <v>577654034290</v>
          </cell>
        </row>
        <row r="508">
          <cell r="B508">
            <v>60000000000</v>
          </cell>
          <cell r="C508" t="str">
            <v>GANANCIAS</v>
          </cell>
          <cell r="D508">
            <v>29446037528534</v>
          </cell>
          <cell r="E508">
            <v>55942113.479999997</v>
          </cell>
          <cell r="F508">
            <v>393779939235</v>
          </cell>
          <cell r="G508">
            <v>29839817467769</v>
          </cell>
        </row>
        <row r="509">
          <cell r="B509">
            <v>61000000000</v>
          </cell>
          <cell r="C509" t="str">
            <v>GANANCIAS  FINANCIERAS</v>
          </cell>
          <cell r="D509">
            <v>27656093978424</v>
          </cell>
          <cell r="E509">
            <v>54424652.240000002</v>
          </cell>
          <cell r="F509">
            <v>383126142242</v>
          </cell>
          <cell r="G509">
            <v>28039220120666</v>
          </cell>
        </row>
        <row r="510">
          <cell r="B510">
            <v>61010000000</v>
          </cell>
          <cell r="C510" t="str">
            <v>GANANCIAS POR CREDITOS VIGENTES POR INTERM.FIN.-SECTOR FI</v>
          </cell>
          <cell r="D510">
            <v>59189919199</v>
          </cell>
          <cell r="E510">
            <v>7125112.46</v>
          </cell>
          <cell r="F510">
            <v>50513873671</v>
          </cell>
          <cell r="G510">
            <v>109703792870</v>
          </cell>
        </row>
        <row r="511">
          <cell r="B511">
            <v>61010702000</v>
          </cell>
          <cell r="C511" t="str">
            <v>PRODUCTOS POR COLOCACIONES</v>
          </cell>
          <cell r="D511">
            <v>59189919199</v>
          </cell>
          <cell r="E511">
            <v>7125112.46</v>
          </cell>
          <cell r="F511">
            <v>50513873671</v>
          </cell>
          <cell r="G511">
            <v>109703792870</v>
          </cell>
        </row>
        <row r="512">
          <cell r="B512">
            <v>61010702002</v>
          </cell>
          <cell r="C512" t="str">
            <v>No Reajustables - Residentes</v>
          </cell>
          <cell r="D512">
            <v>59189919199</v>
          </cell>
          <cell r="E512">
            <v>1901168.42</v>
          </cell>
          <cell r="F512">
            <v>13464754405</v>
          </cell>
          <cell r="G512">
            <v>72654673604</v>
          </cell>
        </row>
        <row r="513">
          <cell r="B513">
            <v>61010702003</v>
          </cell>
          <cell r="C513" t="str">
            <v>No Reajustables- No Residentes</v>
          </cell>
          <cell r="D513">
            <v>0</v>
          </cell>
          <cell r="E513">
            <v>5223944.04</v>
          </cell>
          <cell r="F513">
            <v>37049119266</v>
          </cell>
          <cell r="G513">
            <v>37049119266</v>
          </cell>
        </row>
        <row r="514">
          <cell r="B514">
            <v>61020000000</v>
          </cell>
          <cell r="C514" t="str">
            <v>GANANCIAS POR CREDITOS VIGENTES POR INT.FINAN.SECT.NO FIN</v>
          </cell>
          <cell r="D514">
            <v>938924970597</v>
          </cell>
          <cell r="E514">
            <v>45311253.409999996</v>
          </cell>
          <cell r="F514">
            <v>318575521498</v>
          </cell>
          <cell r="G514">
            <v>1257500492095</v>
          </cell>
        </row>
        <row r="515">
          <cell r="B515">
            <v>61020712000</v>
          </cell>
          <cell r="C515" t="str">
            <v>PRODUCTOS POR PRESTAMOS A PLAZO FIJO</v>
          </cell>
          <cell r="D515">
            <v>152806585110</v>
          </cell>
          <cell r="E515">
            <v>23920754.02</v>
          </cell>
          <cell r="F515">
            <v>169021644020</v>
          </cell>
          <cell r="G515">
            <v>321828229130</v>
          </cell>
        </row>
        <row r="516">
          <cell r="B516">
            <v>61020712002</v>
          </cell>
          <cell r="C516" t="str">
            <v>No Reajustable - Residentes</v>
          </cell>
          <cell r="D516">
            <v>152806585110</v>
          </cell>
          <cell r="E516">
            <v>23920754.02</v>
          </cell>
          <cell r="F516">
            <v>169021644020</v>
          </cell>
          <cell r="G516">
            <v>321828229130</v>
          </cell>
        </row>
        <row r="517">
          <cell r="B517">
            <v>61020714000</v>
          </cell>
          <cell r="C517" t="str">
            <v>PRODUCTOS POR PRESTAMOS AMORTIZABLES</v>
          </cell>
          <cell r="D517">
            <v>509340142336</v>
          </cell>
          <cell r="E517">
            <v>20162295.149999999</v>
          </cell>
          <cell r="F517">
            <v>140873561526</v>
          </cell>
          <cell r="G517">
            <v>650213703862</v>
          </cell>
        </row>
        <row r="518">
          <cell r="B518">
            <v>61020714002</v>
          </cell>
          <cell r="C518" t="str">
            <v>No Reajustables - Residentes</v>
          </cell>
          <cell r="D518">
            <v>507885799163</v>
          </cell>
          <cell r="E518">
            <v>20162295.149999999</v>
          </cell>
          <cell r="F518">
            <v>140873561526</v>
          </cell>
          <cell r="G518">
            <v>648759360689</v>
          </cell>
        </row>
        <row r="519">
          <cell r="B519">
            <v>61020714003</v>
          </cell>
          <cell r="C519" t="str">
            <v>No Reajustables- No Residentes</v>
          </cell>
          <cell r="D519">
            <v>1454343173</v>
          </cell>
          <cell r="E519">
            <v>0</v>
          </cell>
          <cell r="F519">
            <v>0</v>
          </cell>
          <cell r="G519">
            <v>1454343173</v>
          </cell>
        </row>
        <row r="520">
          <cell r="B520">
            <v>61020718000</v>
          </cell>
          <cell r="C520" t="str">
            <v>PRODUCTOS SOBRE DOCUMENTOS DESCONTADOS</v>
          </cell>
          <cell r="D520">
            <v>28634803434</v>
          </cell>
          <cell r="E520">
            <v>435346.63</v>
          </cell>
          <cell r="F520">
            <v>3072323723</v>
          </cell>
          <cell r="G520">
            <v>31707127157</v>
          </cell>
        </row>
        <row r="521">
          <cell r="B521">
            <v>61020718002</v>
          </cell>
          <cell r="C521" t="str">
            <v>Residentes</v>
          </cell>
          <cell r="D521">
            <v>28626216547</v>
          </cell>
          <cell r="E521">
            <v>435346.63</v>
          </cell>
          <cell r="F521">
            <v>3072323723</v>
          </cell>
          <cell r="G521">
            <v>31698540270</v>
          </cell>
        </row>
        <row r="522">
          <cell r="B522">
            <v>61020718004</v>
          </cell>
          <cell r="C522" t="str">
            <v>Operaciones de Factoraje</v>
          </cell>
          <cell r="D522">
            <v>8586887</v>
          </cell>
          <cell r="E522">
            <v>0</v>
          </cell>
          <cell r="F522">
            <v>0</v>
          </cell>
          <cell r="G522">
            <v>8586887</v>
          </cell>
        </row>
        <row r="523">
          <cell r="B523">
            <v>61020722000</v>
          </cell>
          <cell r="C523" t="str">
            <v>PRODUCTOS POR CREDITOS UTILIZADOS EN CUENTA CORRIENTE</v>
          </cell>
          <cell r="D523">
            <v>14692924025</v>
          </cell>
          <cell r="E523">
            <v>683674.78</v>
          </cell>
          <cell r="F523">
            <v>4837249821</v>
          </cell>
          <cell r="G523">
            <v>19530173846</v>
          </cell>
        </row>
        <row r="524">
          <cell r="B524">
            <v>61020722002</v>
          </cell>
          <cell r="C524" t="str">
            <v>Residentes</v>
          </cell>
          <cell r="D524">
            <v>14692876337</v>
          </cell>
          <cell r="E524">
            <v>683674.78</v>
          </cell>
          <cell r="F524">
            <v>4837249821</v>
          </cell>
          <cell r="G524">
            <v>19530126158</v>
          </cell>
        </row>
        <row r="525">
          <cell r="B525">
            <v>61020722003</v>
          </cell>
          <cell r="C525" t="str">
            <v>No Residentes</v>
          </cell>
          <cell r="D525">
            <v>47688</v>
          </cell>
          <cell r="E525">
            <v>0</v>
          </cell>
          <cell r="F525">
            <v>0</v>
          </cell>
          <cell r="G525">
            <v>47688</v>
          </cell>
        </row>
        <row r="526">
          <cell r="B526">
            <v>61020724000</v>
          </cell>
          <cell r="C526" t="str">
            <v>PRODUCTOS POR DEUDORES POR CREDITOS DOCUMENTARIOS</v>
          </cell>
          <cell r="D526">
            <v>0</v>
          </cell>
          <cell r="E526">
            <v>36222.94</v>
          </cell>
          <cell r="F526">
            <v>256056119</v>
          </cell>
          <cell r="G526">
            <v>256056119</v>
          </cell>
        </row>
        <row r="527">
          <cell r="B527">
            <v>61020724002</v>
          </cell>
          <cell r="C527" t="str">
            <v>Deudores por Creditos Documentarios - Residentes</v>
          </cell>
          <cell r="D527">
            <v>0</v>
          </cell>
          <cell r="E527">
            <v>36222.94</v>
          </cell>
          <cell r="F527">
            <v>256056119</v>
          </cell>
          <cell r="G527">
            <v>256056119</v>
          </cell>
        </row>
        <row r="528">
          <cell r="B528">
            <v>61020732000</v>
          </cell>
          <cell r="C528" t="str">
            <v>PRODUCTOS POR DEUDORES POR UTILIZACION DE TARJETAS DE CR</v>
          </cell>
          <cell r="D528">
            <v>131376972701</v>
          </cell>
          <cell r="E528">
            <v>0</v>
          </cell>
          <cell r="F528">
            <v>0</v>
          </cell>
          <cell r="G528">
            <v>131376972701</v>
          </cell>
        </row>
        <row r="529">
          <cell r="B529">
            <v>61020732002</v>
          </cell>
          <cell r="C529" t="str">
            <v>Residentes</v>
          </cell>
          <cell r="D529">
            <v>131376972701</v>
          </cell>
          <cell r="E529">
            <v>0</v>
          </cell>
          <cell r="F529">
            <v>0</v>
          </cell>
          <cell r="G529">
            <v>131376972701</v>
          </cell>
        </row>
        <row r="530">
          <cell r="B530">
            <v>61020734000</v>
          </cell>
          <cell r="C530" t="str">
            <v>PRODUCTOS POR PRESTAMOS CON RECURSOS ADMINISTRADOS POR B</v>
          </cell>
          <cell r="D530">
            <v>53504081918</v>
          </cell>
          <cell r="E530">
            <v>72959.89</v>
          </cell>
          <cell r="F530">
            <v>514686289</v>
          </cell>
          <cell r="G530">
            <v>54018768207</v>
          </cell>
        </row>
        <row r="531">
          <cell r="B531">
            <v>61020734002</v>
          </cell>
          <cell r="C531" t="str">
            <v>No Reajustables</v>
          </cell>
          <cell r="D531">
            <v>53504081918</v>
          </cell>
          <cell r="E531">
            <v>72959.89</v>
          </cell>
          <cell r="F531">
            <v>514686289</v>
          </cell>
          <cell r="G531">
            <v>54018768207</v>
          </cell>
        </row>
        <row r="532">
          <cell r="B532">
            <v>61020742000</v>
          </cell>
          <cell r="C532" t="str">
            <v>PRODUCTOS - SECTOR PUBLICO</v>
          </cell>
          <cell r="D532">
            <v>5475153555</v>
          </cell>
          <cell r="E532">
            <v>0</v>
          </cell>
          <cell r="F532">
            <v>0</v>
          </cell>
          <cell r="G532">
            <v>5475153555</v>
          </cell>
        </row>
        <row r="533">
          <cell r="B533">
            <v>61020742002</v>
          </cell>
          <cell r="C533" t="str">
            <v>No Reajustable</v>
          </cell>
          <cell r="D533">
            <v>5475153555</v>
          </cell>
          <cell r="E533">
            <v>0</v>
          </cell>
          <cell r="F533">
            <v>0</v>
          </cell>
          <cell r="G533">
            <v>5475153555</v>
          </cell>
        </row>
        <row r="534">
          <cell r="B534">
            <v>61020850000</v>
          </cell>
          <cell r="C534" t="str">
            <v>PROD.POR MED.EXCEP.DE APOYO EMIT.POR BCP AÑO 2020 REPROG</v>
          </cell>
          <cell r="D534">
            <v>43039389723</v>
          </cell>
          <cell r="E534">
            <v>0</v>
          </cell>
          <cell r="F534">
            <v>0</v>
          </cell>
          <cell r="G534">
            <v>43039389723</v>
          </cell>
        </row>
        <row r="535">
          <cell r="B535">
            <v>61020850002</v>
          </cell>
          <cell r="C535" t="str">
            <v>Residentes</v>
          </cell>
          <cell r="D535">
            <v>43039389723</v>
          </cell>
          <cell r="E535">
            <v>0</v>
          </cell>
          <cell r="F535">
            <v>0</v>
          </cell>
          <cell r="G535">
            <v>43039389723</v>
          </cell>
        </row>
        <row r="536">
          <cell r="B536">
            <v>61020852000</v>
          </cell>
          <cell r="C536" t="str">
            <v>Produc.Med.Exc.Compl.de Apoyo Emit.por BCP Año 2020 Nvos</v>
          </cell>
          <cell r="D536">
            <v>54917795</v>
          </cell>
          <cell r="E536">
            <v>0</v>
          </cell>
          <cell r="F536">
            <v>0</v>
          </cell>
          <cell r="G536">
            <v>54917795</v>
          </cell>
        </row>
        <row r="537">
          <cell r="B537">
            <v>61020852002</v>
          </cell>
          <cell r="C537" t="str">
            <v>Residentes</v>
          </cell>
          <cell r="D537">
            <v>54917795</v>
          </cell>
          <cell r="E537">
            <v>0</v>
          </cell>
          <cell r="F537">
            <v>0</v>
          </cell>
          <cell r="G537">
            <v>54917795</v>
          </cell>
        </row>
        <row r="538">
          <cell r="B538">
            <v>61030000000</v>
          </cell>
          <cell r="C538" t="str">
            <v>GANANCIAS POR CREDITOS VENCIDOS POR INTERMEDIACION FINANC</v>
          </cell>
          <cell r="D538">
            <v>2464318521</v>
          </cell>
          <cell r="E538">
            <v>0</v>
          </cell>
          <cell r="F538">
            <v>0</v>
          </cell>
          <cell r="G538">
            <v>2464318521</v>
          </cell>
        </row>
        <row r="539">
          <cell r="B539">
            <v>61030750000</v>
          </cell>
          <cell r="C539" t="str">
            <v>PRODUCTOS POR COLOCACION VENCIDA - SECTOR NO PUBLICO</v>
          </cell>
          <cell r="D539">
            <v>2464318521</v>
          </cell>
          <cell r="E539">
            <v>0</v>
          </cell>
          <cell r="F539">
            <v>0</v>
          </cell>
          <cell r="G539">
            <v>2464318521</v>
          </cell>
        </row>
        <row r="540">
          <cell r="B540">
            <v>61030750002</v>
          </cell>
          <cell r="C540" t="str">
            <v>No Reajustable-Residentes</v>
          </cell>
          <cell r="D540">
            <v>2464318521</v>
          </cell>
          <cell r="E540">
            <v>0</v>
          </cell>
          <cell r="F540">
            <v>0</v>
          </cell>
          <cell r="G540">
            <v>2464318521</v>
          </cell>
        </row>
        <row r="541">
          <cell r="B541">
            <v>61060000000</v>
          </cell>
          <cell r="C541" t="str">
            <v>GANANCIAS POR VALUACION</v>
          </cell>
          <cell r="D541">
            <v>25880628865050</v>
          </cell>
          <cell r="E541">
            <v>0</v>
          </cell>
          <cell r="F541">
            <v>0</v>
          </cell>
          <cell r="G541">
            <v>25880628865050</v>
          </cell>
        </row>
        <row r="542">
          <cell r="B542">
            <v>61060766000</v>
          </cell>
          <cell r="C542" t="str">
            <v>GANANCIAS POR VALUACION DE ACTIVOS EN MONEDA EXTRANJERA</v>
          </cell>
          <cell r="D542">
            <v>22900818981506</v>
          </cell>
          <cell r="E542">
            <v>0</v>
          </cell>
          <cell r="F542">
            <v>0</v>
          </cell>
          <cell r="G542">
            <v>22900818981506</v>
          </cell>
        </row>
        <row r="543">
          <cell r="B543">
            <v>61060766002</v>
          </cell>
          <cell r="C543" t="str">
            <v>Disponibilidades - Residentes</v>
          </cell>
          <cell r="D543">
            <v>7944749703554</v>
          </cell>
          <cell r="E543">
            <v>0</v>
          </cell>
          <cell r="F543">
            <v>0</v>
          </cell>
          <cell r="G543">
            <v>7944749703554</v>
          </cell>
        </row>
        <row r="544">
          <cell r="B544">
            <v>61060766003</v>
          </cell>
          <cell r="C544" t="str">
            <v>Disponibilidades - No Residentes</v>
          </cell>
          <cell r="D544">
            <v>2181863180933</v>
          </cell>
          <cell r="E544">
            <v>0</v>
          </cell>
          <cell r="F544">
            <v>0</v>
          </cell>
          <cell r="G544">
            <v>2181863180933</v>
          </cell>
        </row>
        <row r="545">
          <cell r="B545">
            <v>61060766004</v>
          </cell>
          <cell r="C545" t="str">
            <v>Cred.Vig.por Int.Finan.-Sect.Financiero - Residentes</v>
          </cell>
          <cell r="D545">
            <v>3715161862769</v>
          </cell>
          <cell r="E545">
            <v>0</v>
          </cell>
          <cell r="F545">
            <v>0</v>
          </cell>
          <cell r="G545">
            <v>3715161862769</v>
          </cell>
        </row>
        <row r="546">
          <cell r="B546">
            <v>61060766005</v>
          </cell>
          <cell r="C546" t="str">
            <v>Cred.Vig.por Int.Fin.-Sect.Financiero - No Residentes</v>
          </cell>
          <cell r="D546">
            <v>401309792983</v>
          </cell>
          <cell r="E546">
            <v>0</v>
          </cell>
          <cell r="F546">
            <v>0</v>
          </cell>
          <cell r="G546">
            <v>401309792983</v>
          </cell>
        </row>
        <row r="547">
          <cell r="B547">
            <v>61060766006</v>
          </cell>
          <cell r="C547" t="str">
            <v>Cred.Vig.por Int.Finan.-Sect.No Financiero - Residentes</v>
          </cell>
          <cell r="D547">
            <v>8403964083410</v>
          </cell>
          <cell r="E547">
            <v>0</v>
          </cell>
          <cell r="F547">
            <v>0</v>
          </cell>
          <cell r="G547">
            <v>8403964083410</v>
          </cell>
        </row>
        <row r="548">
          <cell r="B548">
            <v>61060766007</v>
          </cell>
          <cell r="C548" t="str">
            <v>Cred.Vig.por Int.Fin.-Sect.No Financiero - No Residente</v>
          </cell>
          <cell r="D548">
            <v>11467536742</v>
          </cell>
          <cell r="E548">
            <v>0</v>
          </cell>
          <cell r="F548">
            <v>0</v>
          </cell>
          <cell r="G548">
            <v>11467536742</v>
          </cell>
        </row>
        <row r="549">
          <cell r="B549">
            <v>61060766008</v>
          </cell>
          <cell r="C549" t="str">
            <v>Creditos Vencidos por Intermediación Financiero-Residen</v>
          </cell>
          <cell r="D549">
            <v>15203713483</v>
          </cell>
          <cell r="E549">
            <v>0</v>
          </cell>
          <cell r="F549">
            <v>0</v>
          </cell>
          <cell r="G549">
            <v>15203713483</v>
          </cell>
        </row>
        <row r="550">
          <cell r="B550">
            <v>61060766009</v>
          </cell>
          <cell r="C550" t="str">
            <v>Cred.Vencidos por  Intermediación Financiera - No Resid</v>
          </cell>
          <cell r="D550">
            <v>273718772</v>
          </cell>
          <cell r="E550">
            <v>0</v>
          </cell>
          <cell r="F550">
            <v>0</v>
          </cell>
          <cell r="G550">
            <v>273718772</v>
          </cell>
        </row>
        <row r="551">
          <cell r="B551">
            <v>61060766010</v>
          </cell>
          <cell r="C551" t="str">
            <v>Valores Públicos Nacionales</v>
          </cell>
          <cell r="D551">
            <v>198670886748</v>
          </cell>
          <cell r="E551">
            <v>0</v>
          </cell>
          <cell r="F551">
            <v>0</v>
          </cell>
          <cell r="G551">
            <v>198670886748</v>
          </cell>
        </row>
        <row r="552">
          <cell r="B552">
            <v>61060766011</v>
          </cell>
          <cell r="C552" t="str">
            <v>Valores Públicos No Nacionales</v>
          </cell>
          <cell r="D552">
            <v>28154502112</v>
          </cell>
          <cell r="E552">
            <v>0</v>
          </cell>
          <cell r="F552">
            <v>0</v>
          </cell>
          <cell r="G552">
            <v>28154502112</v>
          </cell>
        </row>
        <row r="553">
          <cell r="B553">
            <v>61060768000</v>
          </cell>
          <cell r="C553" t="str">
            <v>GANANCIAS POR VALUACION DE PASIVOS EN MONEDA EXTRANJERA</v>
          </cell>
          <cell r="D553">
            <v>2979809883544</v>
          </cell>
          <cell r="E553">
            <v>0</v>
          </cell>
          <cell r="F553">
            <v>0</v>
          </cell>
          <cell r="G553">
            <v>2979809883544</v>
          </cell>
        </row>
        <row r="554">
          <cell r="B554">
            <v>61060768002</v>
          </cell>
          <cell r="C554" t="str">
            <v>Obligaciones por Interm.Finan.-Sect.Financiero -Residen</v>
          </cell>
          <cell r="D554">
            <v>144787426914</v>
          </cell>
          <cell r="E554">
            <v>0</v>
          </cell>
          <cell r="F554">
            <v>0</v>
          </cell>
          <cell r="G554">
            <v>144787426914</v>
          </cell>
        </row>
        <row r="555">
          <cell r="B555">
            <v>61060768003</v>
          </cell>
          <cell r="C555" t="str">
            <v>Obligac.por Inter.Finan.-Sect .Financiero -No Residente</v>
          </cell>
          <cell r="D555">
            <v>140085262159</v>
          </cell>
          <cell r="E555">
            <v>0</v>
          </cell>
          <cell r="F555">
            <v>0</v>
          </cell>
          <cell r="G555">
            <v>140085262159</v>
          </cell>
        </row>
        <row r="556">
          <cell r="B556">
            <v>61060768004</v>
          </cell>
          <cell r="C556" t="str">
            <v>Oblig.por Interm.Finan.-Sect.No Financiero -Residentes</v>
          </cell>
          <cell r="D556">
            <v>2674610603897</v>
          </cell>
          <cell r="E556">
            <v>0</v>
          </cell>
          <cell r="F556">
            <v>0</v>
          </cell>
          <cell r="G556">
            <v>2674610603897</v>
          </cell>
        </row>
        <row r="557">
          <cell r="B557">
            <v>61060768005</v>
          </cell>
          <cell r="C557" t="str">
            <v>Obligac.por intermed.finan.-Sec.No Finan.-No Residentes</v>
          </cell>
          <cell r="D557">
            <v>20326590574</v>
          </cell>
          <cell r="E557">
            <v>0</v>
          </cell>
          <cell r="F557">
            <v>0</v>
          </cell>
          <cell r="G557">
            <v>20326590574</v>
          </cell>
        </row>
        <row r="558">
          <cell r="B558">
            <v>61070000000</v>
          </cell>
          <cell r="C558" t="str">
            <v>RENTAS Y DIFERENCIAS DE COTIZ. DE VALORES PUBLICOS Y PRIV</v>
          </cell>
          <cell r="D558">
            <v>299139950489</v>
          </cell>
          <cell r="E558">
            <v>1988286.37</v>
          </cell>
          <cell r="F558">
            <v>14036747073</v>
          </cell>
          <cell r="G558">
            <v>313176697562</v>
          </cell>
        </row>
        <row r="559">
          <cell r="B559">
            <v>61070770000</v>
          </cell>
          <cell r="C559" t="str">
            <v>RENTAS Y DIFERENCIAS DE COTIZACION DE VALORES PUBLICOS</v>
          </cell>
          <cell r="D559">
            <v>290773545805</v>
          </cell>
          <cell r="E559">
            <v>0</v>
          </cell>
          <cell r="F559">
            <v>0</v>
          </cell>
          <cell r="G559">
            <v>290773545805</v>
          </cell>
        </row>
        <row r="560">
          <cell r="B560">
            <v>61070770002</v>
          </cell>
          <cell r="C560" t="str">
            <v>Rentas de valores públicos nacionales</v>
          </cell>
          <cell r="D560">
            <v>283758651620</v>
          </cell>
          <cell r="E560">
            <v>0</v>
          </cell>
          <cell r="F560">
            <v>0</v>
          </cell>
          <cell r="G560">
            <v>283758651620</v>
          </cell>
        </row>
        <row r="561">
          <cell r="B561">
            <v>61070770004</v>
          </cell>
          <cell r="C561" t="str">
            <v>Renta de Valores Privados Nacionales</v>
          </cell>
          <cell r="D561">
            <v>7014894185</v>
          </cell>
          <cell r="E561">
            <v>0</v>
          </cell>
          <cell r="F561">
            <v>0</v>
          </cell>
          <cell r="G561">
            <v>7014894185</v>
          </cell>
        </row>
        <row r="562">
          <cell r="B562">
            <v>61070846000</v>
          </cell>
          <cell r="C562" t="str">
            <v>RENTAS Y DIFERENCIAS DE COTIZACION DE VALORES PRIVADOS</v>
          </cell>
          <cell r="D562">
            <v>8366404684</v>
          </cell>
          <cell r="E562">
            <v>1988286.37</v>
          </cell>
          <cell r="F562">
            <v>14036747073</v>
          </cell>
          <cell r="G562">
            <v>22403151757</v>
          </cell>
        </row>
        <row r="563">
          <cell r="B563">
            <v>61070846002</v>
          </cell>
          <cell r="C563" t="str">
            <v>Rentas de Valores de Renta Fija de Sociedades Priv.del</v>
          </cell>
          <cell r="D563">
            <v>8366404684</v>
          </cell>
          <cell r="E563">
            <v>1438928.98</v>
          </cell>
          <cell r="F563">
            <v>10093826023</v>
          </cell>
          <cell r="G563">
            <v>18460230707</v>
          </cell>
        </row>
        <row r="564">
          <cell r="B564">
            <v>61070846003</v>
          </cell>
          <cell r="C564" t="str">
            <v>Rentas de Valores de Renta Fija de Sociedades Priv.del</v>
          </cell>
          <cell r="D564">
            <v>0</v>
          </cell>
          <cell r="E564">
            <v>549357.39</v>
          </cell>
          <cell r="F564">
            <v>3942921050</v>
          </cell>
          <cell r="G564">
            <v>3942921050</v>
          </cell>
        </row>
        <row r="565">
          <cell r="B565">
            <v>61080000000</v>
          </cell>
          <cell r="C565" t="str">
            <v>DESAFECTACION DE PREVISIONES</v>
          </cell>
          <cell r="D565">
            <v>475745954568</v>
          </cell>
          <cell r="E565">
            <v>0</v>
          </cell>
          <cell r="F565">
            <v>0</v>
          </cell>
          <cell r="G565">
            <v>475745954568</v>
          </cell>
        </row>
        <row r="566">
          <cell r="B566">
            <v>61080772000</v>
          </cell>
          <cell r="C566" t="str">
            <v>DESAFECTACION DE PREVISIONES PARA RIESGOS CREDITICIOS</v>
          </cell>
          <cell r="D566">
            <v>475745954568</v>
          </cell>
          <cell r="E566">
            <v>0</v>
          </cell>
          <cell r="F566">
            <v>0</v>
          </cell>
          <cell r="G566">
            <v>475745954568</v>
          </cell>
        </row>
        <row r="567">
          <cell r="B567">
            <v>61080772002</v>
          </cell>
          <cell r="C567" t="str">
            <v>Residentes</v>
          </cell>
          <cell r="D567">
            <v>475745954568</v>
          </cell>
          <cell r="E567">
            <v>0</v>
          </cell>
          <cell r="F567">
            <v>0</v>
          </cell>
          <cell r="G567">
            <v>475745954568</v>
          </cell>
        </row>
        <row r="568">
          <cell r="B568">
            <v>62000000000</v>
          </cell>
          <cell r="C568" t="str">
            <v>GANANCIAS POR SERVICIOS</v>
          </cell>
          <cell r="D568">
            <v>545948406587</v>
          </cell>
          <cell r="E568">
            <v>1517461.24</v>
          </cell>
          <cell r="F568">
            <v>10653796993</v>
          </cell>
          <cell r="G568">
            <v>556602203580</v>
          </cell>
        </row>
        <row r="569">
          <cell r="B569">
            <v>62010000000</v>
          </cell>
          <cell r="C569" t="str">
            <v>GANANCIAS POR SERVICIOS</v>
          </cell>
          <cell r="D569">
            <v>545948406587</v>
          </cell>
          <cell r="E569">
            <v>1517461.24</v>
          </cell>
          <cell r="F569">
            <v>10653796993</v>
          </cell>
          <cell r="G569">
            <v>556602203580</v>
          </cell>
        </row>
        <row r="570">
          <cell r="B570">
            <v>62010774000</v>
          </cell>
          <cell r="C570" t="str">
            <v>GARANTIAS OTORGADAS</v>
          </cell>
          <cell r="D570">
            <v>4361944817</v>
          </cell>
          <cell r="E570">
            <v>778.1</v>
          </cell>
          <cell r="F570">
            <v>5583115</v>
          </cell>
          <cell r="G570">
            <v>4367527932</v>
          </cell>
        </row>
        <row r="571">
          <cell r="B571">
            <v>62010774002</v>
          </cell>
          <cell r="C571" t="str">
            <v>Residentes</v>
          </cell>
          <cell r="D571">
            <v>4361944817</v>
          </cell>
          <cell r="E571">
            <v>778.1</v>
          </cell>
          <cell r="F571">
            <v>5583115</v>
          </cell>
          <cell r="G571">
            <v>4367527932</v>
          </cell>
        </row>
        <row r="572">
          <cell r="B572">
            <v>62010776000</v>
          </cell>
          <cell r="C572" t="str">
            <v>TARJETAS DE CREDITO</v>
          </cell>
          <cell r="D572">
            <v>200819618370</v>
          </cell>
          <cell r="E572">
            <v>0</v>
          </cell>
          <cell r="F572">
            <v>0</v>
          </cell>
          <cell r="G572">
            <v>200819618370</v>
          </cell>
        </row>
        <row r="573">
          <cell r="B573">
            <v>62010776002</v>
          </cell>
          <cell r="C573" t="str">
            <v>Residentes</v>
          </cell>
          <cell r="D573">
            <v>200819618370</v>
          </cell>
          <cell r="E573">
            <v>0</v>
          </cell>
          <cell r="F573">
            <v>0</v>
          </cell>
          <cell r="G573">
            <v>200819618370</v>
          </cell>
        </row>
        <row r="574">
          <cell r="B574">
            <v>62010780000</v>
          </cell>
          <cell r="C574" t="str">
            <v>ADMINISTRACION DE VALORES</v>
          </cell>
          <cell r="D574">
            <v>536546648</v>
          </cell>
          <cell r="E574">
            <v>0</v>
          </cell>
          <cell r="F574">
            <v>0</v>
          </cell>
          <cell r="G574">
            <v>536546648</v>
          </cell>
        </row>
        <row r="575">
          <cell r="B575">
            <v>62010780002</v>
          </cell>
          <cell r="C575" t="str">
            <v>Residentes</v>
          </cell>
          <cell r="D575">
            <v>536546648</v>
          </cell>
          <cell r="E575">
            <v>0</v>
          </cell>
          <cell r="F575">
            <v>0</v>
          </cell>
          <cell r="G575">
            <v>536546648</v>
          </cell>
        </row>
        <row r="576">
          <cell r="B576">
            <v>62010782000</v>
          </cell>
          <cell r="C576" t="str">
            <v>GESTIONES POR CUENTAS DE TERCEROS</v>
          </cell>
          <cell r="D576">
            <v>36247925157</v>
          </cell>
          <cell r="E576">
            <v>0</v>
          </cell>
          <cell r="F576">
            <v>0</v>
          </cell>
          <cell r="G576">
            <v>36247925157</v>
          </cell>
        </row>
        <row r="577">
          <cell r="B577">
            <v>62010782002</v>
          </cell>
          <cell r="C577" t="str">
            <v>Residentes</v>
          </cell>
          <cell r="D577">
            <v>36247925157</v>
          </cell>
          <cell r="E577">
            <v>0</v>
          </cell>
          <cell r="F577">
            <v>0</v>
          </cell>
          <cell r="G577">
            <v>36247925157</v>
          </cell>
        </row>
        <row r="578">
          <cell r="B578">
            <v>62010784000</v>
          </cell>
          <cell r="C578" t="str">
            <v>GIROS,TRANSFERENCIAS Y ORDENES DE PAGO</v>
          </cell>
          <cell r="D578">
            <v>13891654705</v>
          </cell>
          <cell r="E578">
            <v>0</v>
          </cell>
          <cell r="F578">
            <v>0</v>
          </cell>
          <cell r="G578">
            <v>13891654705</v>
          </cell>
        </row>
        <row r="579">
          <cell r="B579">
            <v>62010784002</v>
          </cell>
          <cell r="C579" t="str">
            <v>Residentes</v>
          </cell>
          <cell r="D579">
            <v>8476612380</v>
          </cell>
          <cell r="E579">
            <v>0</v>
          </cell>
          <cell r="F579">
            <v>0</v>
          </cell>
          <cell r="G579">
            <v>8476612380</v>
          </cell>
        </row>
        <row r="580">
          <cell r="B580">
            <v>62010784003</v>
          </cell>
          <cell r="C580" t="str">
            <v>No Residentes</v>
          </cell>
          <cell r="D580">
            <v>5415042325</v>
          </cell>
          <cell r="E580">
            <v>0</v>
          </cell>
          <cell r="F580">
            <v>0</v>
          </cell>
          <cell r="G580">
            <v>5415042325</v>
          </cell>
        </row>
        <row r="581">
          <cell r="B581">
            <v>62010790000</v>
          </cell>
          <cell r="C581" t="str">
            <v>CREDITOS DOCUMENTARIOS DE IMPORTACIÓN</v>
          </cell>
          <cell r="D581">
            <v>70371605</v>
          </cell>
          <cell r="E581">
            <v>973258.08</v>
          </cell>
          <cell r="F581">
            <v>6837949750</v>
          </cell>
          <cell r="G581">
            <v>6908321355</v>
          </cell>
        </row>
        <row r="582">
          <cell r="B582">
            <v>62010790002</v>
          </cell>
          <cell r="C582" t="str">
            <v>Residentes</v>
          </cell>
          <cell r="D582">
            <v>0</v>
          </cell>
          <cell r="E582">
            <v>973258.08</v>
          </cell>
          <cell r="F582">
            <v>6837949750</v>
          </cell>
          <cell r="G582">
            <v>6837949750</v>
          </cell>
        </row>
        <row r="583">
          <cell r="B583">
            <v>62010790003</v>
          </cell>
          <cell r="C583" t="str">
            <v>No Residentes</v>
          </cell>
          <cell r="D583">
            <v>70371605</v>
          </cell>
          <cell r="E583">
            <v>0</v>
          </cell>
          <cell r="F583">
            <v>0</v>
          </cell>
          <cell r="G583">
            <v>70371605</v>
          </cell>
        </row>
        <row r="584">
          <cell r="B584">
            <v>62010792000</v>
          </cell>
          <cell r="C584" t="str">
            <v>OTROS SERVICIOS DE IMPORTACION</v>
          </cell>
          <cell r="D584">
            <v>0</v>
          </cell>
          <cell r="E584">
            <v>36777.870000000003</v>
          </cell>
          <cell r="F584">
            <v>256301715</v>
          </cell>
          <cell r="G584">
            <v>256301715</v>
          </cell>
        </row>
        <row r="585">
          <cell r="B585">
            <v>62010792002</v>
          </cell>
          <cell r="C585" t="str">
            <v>Residentes</v>
          </cell>
          <cell r="D585">
            <v>0</v>
          </cell>
          <cell r="E585">
            <v>36777.870000000003</v>
          </cell>
          <cell r="F585">
            <v>256301715</v>
          </cell>
          <cell r="G585">
            <v>256301715</v>
          </cell>
        </row>
        <row r="586">
          <cell r="B586">
            <v>62010794000</v>
          </cell>
          <cell r="C586" t="str">
            <v>SERVICIOS DE EXPORTACION</v>
          </cell>
          <cell r="D586">
            <v>0</v>
          </cell>
          <cell r="E586">
            <v>34986.720000000001</v>
          </cell>
          <cell r="F586">
            <v>244791018</v>
          </cell>
          <cell r="G586">
            <v>244791018</v>
          </cell>
        </row>
        <row r="587">
          <cell r="B587">
            <v>62010794002</v>
          </cell>
          <cell r="C587" t="str">
            <v>Residentes</v>
          </cell>
          <cell r="D587">
            <v>0</v>
          </cell>
          <cell r="E587">
            <v>34986.720000000001</v>
          </cell>
          <cell r="F587">
            <v>244791018</v>
          </cell>
          <cell r="G587">
            <v>244791018</v>
          </cell>
        </row>
        <row r="588">
          <cell r="B588">
            <v>62010796000</v>
          </cell>
          <cell r="C588" t="str">
            <v>ADMINISTRACION DE CUENTAS CORRIENTES</v>
          </cell>
          <cell r="D588">
            <v>3092968651</v>
          </cell>
          <cell r="E588">
            <v>328839.86</v>
          </cell>
          <cell r="F588">
            <v>2307549923</v>
          </cell>
          <cell r="G588">
            <v>5400518574</v>
          </cell>
        </row>
        <row r="589">
          <cell r="B589">
            <v>62010796002</v>
          </cell>
          <cell r="C589" t="str">
            <v>Residentes</v>
          </cell>
          <cell r="D589">
            <v>3092968651</v>
          </cell>
          <cell r="E589">
            <v>328839.86</v>
          </cell>
          <cell r="F589">
            <v>2307549923</v>
          </cell>
          <cell r="G589">
            <v>5400518574</v>
          </cell>
        </row>
        <row r="590">
          <cell r="B590">
            <v>62010806000</v>
          </cell>
          <cell r="C590" t="str">
            <v>DIVERSOS</v>
          </cell>
          <cell r="D590">
            <v>286924876634</v>
          </cell>
          <cell r="E590">
            <v>142820.60999999999</v>
          </cell>
          <cell r="F590">
            <v>1001621472</v>
          </cell>
          <cell r="G590">
            <v>287926498106</v>
          </cell>
        </row>
        <row r="591">
          <cell r="B591">
            <v>62010806002</v>
          </cell>
          <cell r="C591" t="str">
            <v>Residentes</v>
          </cell>
          <cell r="D591">
            <v>286924876634</v>
          </cell>
          <cell r="E591">
            <v>142820.60999999999</v>
          </cell>
          <cell r="F591">
            <v>1001621472</v>
          </cell>
          <cell r="G591">
            <v>287926498106</v>
          </cell>
        </row>
        <row r="592">
          <cell r="B592">
            <v>62010856000</v>
          </cell>
          <cell r="C592" t="str">
            <v>Operaciones de factoraje</v>
          </cell>
          <cell r="D592">
            <v>2500000</v>
          </cell>
          <cell r="E592">
            <v>0</v>
          </cell>
          <cell r="F592">
            <v>0</v>
          </cell>
          <cell r="G592">
            <v>2500000</v>
          </cell>
        </row>
        <row r="593">
          <cell r="B593">
            <v>62010856002</v>
          </cell>
          <cell r="C593" t="str">
            <v>Residentes</v>
          </cell>
          <cell r="D593">
            <v>2500000</v>
          </cell>
          <cell r="E593">
            <v>0</v>
          </cell>
          <cell r="F593">
            <v>0</v>
          </cell>
          <cell r="G593">
            <v>2500000</v>
          </cell>
        </row>
        <row r="594">
          <cell r="B594">
            <v>63000000000</v>
          </cell>
          <cell r="C594" t="str">
            <v>OTRAS GANANCIAS OPERATIVAS</v>
          </cell>
          <cell r="D594">
            <v>1243321154789</v>
          </cell>
          <cell r="E594">
            <v>0</v>
          </cell>
          <cell r="F594">
            <v>0</v>
          </cell>
          <cell r="G594">
            <v>1243321154789</v>
          </cell>
        </row>
        <row r="595">
          <cell r="B595">
            <v>63010000000</v>
          </cell>
          <cell r="C595" t="str">
            <v>GANANCIAS POR CREDITOS DIVERSOS</v>
          </cell>
          <cell r="D595">
            <v>1212741073405</v>
          </cell>
          <cell r="E595">
            <v>0</v>
          </cell>
          <cell r="F595">
            <v>0</v>
          </cell>
          <cell r="G595">
            <v>1212741073405</v>
          </cell>
        </row>
        <row r="596">
          <cell r="B596">
            <v>63010808000</v>
          </cell>
          <cell r="C596" t="str">
            <v>CREDITOS DIVERSOS</v>
          </cell>
          <cell r="D596">
            <v>36205690058</v>
          </cell>
          <cell r="E596">
            <v>0</v>
          </cell>
          <cell r="F596">
            <v>0</v>
          </cell>
          <cell r="G596">
            <v>36205690058</v>
          </cell>
        </row>
        <row r="597">
          <cell r="B597">
            <v>63010808004</v>
          </cell>
          <cell r="C597" t="str">
            <v>Gastos a recuperar - Residentes</v>
          </cell>
          <cell r="D597">
            <v>28152681</v>
          </cell>
          <cell r="E597">
            <v>0</v>
          </cell>
          <cell r="F597">
            <v>0</v>
          </cell>
          <cell r="G597">
            <v>28152681</v>
          </cell>
        </row>
        <row r="598">
          <cell r="B598">
            <v>63010808006</v>
          </cell>
          <cell r="C598" t="str">
            <v>Diversos - Residentes</v>
          </cell>
          <cell r="D598">
            <v>36177537377</v>
          </cell>
          <cell r="E598">
            <v>0</v>
          </cell>
          <cell r="F598">
            <v>0</v>
          </cell>
          <cell r="G598">
            <v>36177537377</v>
          </cell>
        </row>
        <row r="599">
          <cell r="B599">
            <v>63010810000</v>
          </cell>
          <cell r="C599" t="str">
            <v>GANANCIAS POR OPERACIONES</v>
          </cell>
          <cell r="D599">
            <v>1176535383347</v>
          </cell>
          <cell r="E599">
            <v>0</v>
          </cell>
          <cell r="F599">
            <v>0</v>
          </cell>
          <cell r="G599">
            <v>1176535383347</v>
          </cell>
        </row>
        <row r="600">
          <cell r="B600">
            <v>63010810002</v>
          </cell>
          <cell r="C600" t="str">
            <v>De cambio y arbitraje</v>
          </cell>
          <cell r="D600">
            <v>563067075160</v>
          </cell>
          <cell r="E600">
            <v>0</v>
          </cell>
          <cell r="F600">
            <v>0</v>
          </cell>
          <cell r="G600">
            <v>563067075160</v>
          </cell>
        </row>
        <row r="601">
          <cell r="B601">
            <v>63010810014</v>
          </cell>
          <cell r="C601" t="str">
            <v>Contratos Forward</v>
          </cell>
          <cell r="D601">
            <v>613468308187</v>
          </cell>
          <cell r="E601">
            <v>0</v>
          </cell>
          <cell r="F601">
            <v>0</v>
          </cell>
          <cell r="G601">
            <v>613468308187</v>
          </cell>
        </row>
        <row r="602">
          <cell r="B602">
            <v>63020000000</v>
          </cell>
          <cell r="C602" t="str">
            <v>RENTAS</v>
          </cell>
          <cell r="D602">
            <v>6478051477</v>
          </cell>
          <cell r="E602">
            <v>0</v>
          </cell>
          <cell r="F602">
            <v>0</v>
          </cell>
          <cell r="G602">
            <v>6478051477</v>
          </cell>
        </row>
        <row r="603">
          <cell r="B603">
            <v>63020814000</v>
          </cell>
          <cell r="C603" t="str">
            <v>RENTAS</v>
          </cell>
          <cell r="D603">
            <v>6478051477</v>
          </cell>
          <cell r="E603">
            <v>0</v>
          </cell>
          <cell r="F603">
            <v>0</v>
          </cell>
          <cell r="G603">
            <v>6478051477</v>
          </cell>
        </row>
        <row r="604">
          <cell r="B604">
            <v>63020814006</v>
          </cell>
          <cell r="C604" t="str">
            <v>Diversos</v>
          </cell>
          <cell r="D604">
            <v>6478051477</v>
          </cell>
          <cell r="E604">
            <v>0</v>
          </cell>
          <cell r="F604">
            <v>0</v>
          </cell>
          <cell r="G604">
            <v>6478051477</v>
          </cell>
        </row>
        <row r="605">
          <cell r="B605">
            <v>63030000000</v>
          </cell>
          <cell r="C605" t="str">
            <v>OTRAS GANANCIAS DIVERSAS</v>
          </cell>
          <cell r="D605">
            <v>797704</v>
          </cell>
          <cell r="E605">
            <v>0</v>
          </cell>
          <cell r="F605">
            <v>0</v>
          </cell>
          <cell r="G605">
            <v>797704</v>
          </cell>
        </row>
        <row r="606">
          <cell r="B606">
            <v>63030818000</v>
          </cell>
          <cell r="C606" t="str">
            <v>DIVERSOS</v>
          </cell>
          <cell r="D606">
            <v>797704</v>
          </cell>
          <cell r="E606">
            <v>0</v>
          </cell>
          <cell r="F606">
            <v>0</v>
          </cell>
          <cell r="G606">
            <v>797704</v>
          </cell>
        </row>
        <row r="607">
          <cell r="B607">
            <v>63030818002</v>
          </cell>
          <cell r="C607" t="str">
            <v>Residentes</v>
          </cell>
          <cell r="D607">
            <v>797704</v>
          </cell>
          <cell r="E607">
            <v>0</v>
          </cell>
          <cell r="F607">
            <v>0</v>
          </cell>
          <cell r="G607">
            <v>797704</v>
          </cell>
        </row>
        <row r="608">
          <cell r="B608">
            <v>63040000000</v>
          </cell>
          <cell r="C608" t="str">
            <v>GANANCIAS POR VALUACION</v>
          </cell>
          <cell r="D608">
            <v>24101232203</v>
          </cell>
          <cell r="E608">
            <v>0</v>
          </cell>
          <cell r="F608">
            <v>0</v>
          </cell>
          <cell r="G608">
            <v>24101232203</v>
          </cell>
        </row>
        <row r="609">
          <cell r="B609">
            <v>63040820000</v>
          </cell>
          <cell r="C609" t="str">
            <v>GANANCIAS POR VALUACION DE OTROS ACTIVOS EN MONEDA EXTRA</v>
          </cell>
          <cell r="D609">
            <v>24101232203</v>
          </cell>
          <cell r="E609">
            <v>0</v>
          </cell>
          <cell r="F609">
            <v>0</v>
          </cell>
          <cell r="G609">
            <v>24101232203</v>
          </cell>
        </row>
        <row r="610">
          <cell r="B610">
            <v>63040820004</v>
          </cell>
          <cell r="C610" t="str">
            <v>Creditos Diversos-Residentes</v>
          </cell>
          <cell r="D610">
            <v>9699023360</v>
          </cell>
          <cell r="E610">
            <v>0</v>
          </cell>
          <cell r="F610">
            <v>0</v>
          </cell>
          <cell r="G610">
            <v>9699023360</v>
          </cell>
        </row>
        <row r="611">
          <cell r="B611">
            <v>63040820007</v>
          </cell>
          <cell r="C611" t="str">
            <v>Inversiones en el Exterior</v>
          </cell>
          <cell r="D611">
            <v>14402208843</v>
          </cell>
          <cell r="E611">
            <v>0</v>
          </cell>
          <cell r="F611">
            <v>0</v>
          </cell>
          <cell r="G611">
            <v>14402208843</v>
          </cell>
        </row>
        <row r="612">
          <cell r="B612">
            <v>64000000000</v>
          </cell>
          <cell r="C612" t="str">
            <v>GANANCIAS EXTRAORDINARIAS</v>
          </cell>
          <cell r="D612">
            <v>673988734</v>
          </cell>
          <cell r="E612">
            <v>0</v>
          </cell>
          <cell r="F612">
            <v>0</v>
          </cell>
          <cell r="G612">
            <v>673988734</v>
          </cell>
        </row>
        <row r="613">
          <cell r="B613">
            <v>64010000000</v>
          </cell>
          <cell r="C613" t="str">
            <v>GANANCIAS EXTRAORDINARIAS</v>
          </cell>
          <cell r="D613">
            <v>673988734</v>
          </cell>
          <cell r="E613">
            <v>0</v>
          </cell>
          <cell r="F613">
            <v>0</v>
          </cell>
          <cell r="G613">
            <v>673988734</v>
          </cell>
        </row>
        <row r="614">
          <cell r="B614">
            <v>64010830001</v>
          </cell>
          <cell r="C614" t="str">
            <v>VENTA DE BIENES DE USO</v>
          </cell>
          <cell r="D614">
            <v>14120000</v>
          </cell>
          <cell r="E614">
            <v>0</v>
          </cell>
          <cell r="F614">
            <v>0</v>
          </cell>
          <cell r="G614">
            <v>14120000</v>
          </cell>
        </row>
        <row r="615">
          <cell r="B615">
            <v>64010832001</v>
          </cell>
          <cell r="C615" t="str">
            <v>DIVERSOS</v>
          </cell>
          <cell r="D615">
            <v>659868734</v>
          </cell>
          <cell r="E615">
            <v>0</v>
          </cell>
          <cell r="F615">
            <v>0</v>
          </cell>
          <cell r="G615">
            <v>659868734</v>
          </cell>
        </row>
        <row r="616">
          <cell r="B616">
            <v>70000000000</v>
          </cell>
          <cell r="C616" t="str">
            <v>PERDIDAS</v>
          </cell>
          <cell r="D616">
            <v>28928539021198</v>
          </cell>
          <cell r="E616">
            <v>7678697.3799999999</v>
          </cell>
          <cell r="F616">
            <v>54208830538</v>
          </cell>
          <cell r="G616">
            <v>28982747851736</v>
          </cell>
        </row>
        <row r="617">
          <cell r="B617">
            <v>71000000000</v>
          </cell>
          <cell r="C617" t="str">
            <v>PERDIDAS FINANCIERAS</v>
          </cell>
          <cell r="D617">
            <v>26726054755577</v>
          </cell>
          <cell r="E617">
            <v>7254848.9900000002</v>
          </cell>
          <cell r="F617">
            <v>51228784684</v>
          </cell>
          <cell r="G617">
            <v>26777283540261</v>
          </cell>
        </row>
        <row r="618">
          <cell r="B618">
            <v>71010000000</v>
          </cell>
          <cell r="C618" t="str">
            <v>PERDIDAS POR OBLIGACIONES POR INTERMED.FINAN.-SECTOR FINA</v>
          </cell>
          <cell r="D618">
            <v>77083971907</v>
          </cell>
          <cell r="E618">
            <v>1817696.07</v>
          </cell>
          <cell r="F618">
            <v>12883673399</v>
          </cell>
          <cell r="G618">
            <v>89967645306</v>
          </cell>
        </row>
        <row r="619">
          <cell r="B619">
            <v>71010701000</v>
          </cell>
          <cell r="C619" t="str">
            <v>CARGOS POR DEPOSITOS</v>
          </cell>
          <cell r="D619">
            <v>5707057750</v>
          </cell>
          <cell r="E619">
            <v>28208.3</v>
          </cell>
          <cell r="F619">
            <v>200232355</v>
          </cell>
          <cell r="G619">
            <v>5907290105</v>
          </cell>
        </row>
        <row r="620">
          <cell r="B620">
            <v>71010701002</v>
          </cell>
          <cell r="C620" t="str">
            <v>No Reajustables - Residentes</v>
          </cell>
          <cell r="D620">
            <v>5616488543</v>
          </cell>
          <cell r="E620">
            <v>28208.3</v>
          </cell>
          <cell r="F620">
            <v>200232355</v>
          </cell>
          <cell r="G620">
            <v>5816720898</v>
          </cell>
        </row>
        <row r="621">
          <cell r="B621">
            <v>71010701003</v>
          </cell>
          <cell r="C621" t="str">
            <v>No Reajustables - No Residentes</v>
          </cell>
          <cell r="D621">
            <v>90569207</v>
          </cell>
          <cell r="E621">
            <v>0</v>
          </cell>
          <cell r="F621">
            <v>0</v>
          </cell>
          <cell r="G621">
            <v>90569207</v>
          </cell>
        </row>
        <row r="622">
          <cell r="B622">
            <v>71010705000</v>
          </cell>
          <cell r="C622" t="str">
            <v>CARGOS SOBRE PRÉSTAMOS OTORGADOS POR ENTIDADES FINANCIER</v>
          </cell>
          <cell r="D622">
            <v>64540523500</v>
          </cell>
          <cell r="E622">
            <v>1789487.77</v>
          </cell>
          <cell r="F622">
            <v>12683441044</v>
          </cell>
          <cell r="G622">
            <v>77223964544</v>
          </cell>
        </row>
        <row r="623">
          <cell r="B623">
            <v>71010705002</v>
          </cell>
          <cell r="C623" t="str">
            <v>Entidades Financieras en el país</v>
          </cell>
          <cell r="D623">
            <v>64540523500</v>
          </cell>
          <cell r="E623">
            <v>19447.05</v>
          </cell>
          <cell r="F623">
            <v>136400672</v>
          </cell>
          <cell r="G623">
            <v>64676924172</v>
          </cell>
        </row>
        <row r="624">
          <cell r="B624">
            <v>71010705003</v>
          </cell>
          <cell r="C624" t="str">
            <v>Entidades Financieras en el exterior</v>
          </cell>
          <cell r="D624">
            <v>0</v>
          </cell>
          <cell r="E624">
            <v>1770040.72</v>
          </cell>
          <cell r="F624">
            <v>12547040372</v>
          </cell>
          <cell r="G624">
            <v>12547040372</v>
          </cell>
        </row>
        <row r="625">
          <cell r="B625">
            <v>71010707000</v>
          </cell>
          <cell r="C625" t="str">
            <v>PERDIDAS POR OPERACIONES A LIQUIDAR</v>
          </cell>
          <cell r="D625">
            <v>6836390657</v>
          </cell>
          <cell r="E625">
            <v>0</v>
          </cell>
          <cell r="F625">
            <v>0</v>
          </cell>
          <cell r="G625">
            <v>6836390657</v>
          </cell>
        </row>
        <row r="626">
          <cell r="B626">
            <v>71010707004</v>
          </cell>
          <cell r="C626" t="str">
            <v>Compra Futura de valores vendidos - Residentes</v>
          </cell>
          <cell r="D626">
            <v>6836390657</v>
          </cell>
          <cell r="E626">
            <v>0</v>
          </cell>
          <cell r="F626">
            <v>0</v>
          </cell>
          <cell r="G626">
            <v>6836390657</v>
          </cell>
        </row>
        <row r="627">
          <cell r="B627">
            <v>71020000000</v>
          </cell>
          <cell r="C627" t="str">
            <v>PERDIDAS POR OBLIGACIONES POR INTERMED.FINAN.-SEC.NO FINA</v>
          </cell>
          <cell r="D627">
            <v>141060778022</v>
          </cell>
          <cell r="E627">
            <v>5437152.9199999999</v>
          </cell>
          <cell r="F627">
            <v>38345111285</v>
          </cell>
          <cell r="G627">
            <v>179405889307</v>
          </cell>
        </row>
        <row r="628">
          <cell r="B628">
            <v>71020709000</v>
          </cell>
          <cell r="C628" t="str">
            <v>CARGOS POR DEPOSITOS A LA VISTA</v>
          </cell>
          <cell r="D628">
            <v>13078962697</v>
          </cell>
          <cell r="E628">
            <v>126993.39</v>
          </cell>
          <cell r="F628">
            <v>895541613</v>
          </cell>
          <cell r="G628">
            <v>13974504310</v>
          </cell>
        </row>
        <row r="629">
          <cell r="B629">
            <v>71020709002</v>
          </cell>
          <cell r="C629" t="str">
            <v>Residentes</v>
          </cell>
          <cell r="D629">
            <v>13077314619</v>
          </cell>
          <cell r="E629">
            <v>126993.39</v>
          </cell>
          <cell r="F629">
            <v>895541613</v>
          </cell>
          <cell r="G629">
            <v>13972856232</v>
          </cell>
        </row>
        <row r="630">
          <cell r="B630">
            <v>71020709003</v>
          </cell>
          <cell r="C630" t="str">
            <v>No Residentes</v>
          </cell>
          <cell r="D630">
            <v>1648078</v>
          </cell>
          <cell r="E630">
            <v>0</v>
          </cell>
          <cell r="F630">
            <v>0</v>
          </cell>
          <cell r="G630">
            <v>1648078</v>
          </cell>
        </row>
        <row r="631">
          <cell r="B631">
            <v>71020713000</v>
          </cell>
          <cell r="C631" t="str">
            <v>CARGOS POR DEPOSITOS A PLAZO FIJO INTRANSFERIBLE</v>
          </cell>
          <cell r="D631">
            <v>8876607248</v>
          </cell>
          <cell r="E631">
            <v>28843.919999999998</v>
          </cell>
          <cell r="F631">
            <v>205451493</v>
          </cell>
          <cell r="G631">
            <v>9082058741</v>
          </cell>
        </row>
        <row r="632">
          <cell r="B632">
            <v>71020713002</v>
          </cell>
          <cell r="C632" t="str">
            <v>No Reajustables - Residentes</v>
          </cell>
          <cell r="D632">
            <v>8876607248</v>
          </cell>
          <cell r="E632">
            <v>28843.919999999998</v>
          </cell>
          <cell r="F632">
            <v>205451493</v>
          </cell>
          <cell r="G632">
            <v>9082058741</v>
          </cell>
        </row>
        <row r="633">
          <cell r="B633">
            <v>71020715000</v>
          </cell>
          <cell r="C633" t="str">
            <v>CARGOS POR DEPOSITOS A PLAZO FIJO TRANSFERIBLE</v>
          </cell>
          <cell r="D633">
            <v>60014258650</v>
          </cell>
          <cell r="E633">
            <v>4884929.21</v>
          </cell>
          <cell r="F633">
            <v>34408867349</v>
          </cell>
          <cell r="G633">
            <v>94423125999</v>
          </cell>
        </row>
        <row r="634">
          <cell r="B634">
            <v>71020715002</v>
          </cell>
          <cell r="C634" t="str">
            <v>No Reajustables - Residentes</v>
          </cell>
          <cell r="D634">
            <v>57321028115</v>
          </cell>
          <cell r="E634">
            <v>4884929.21</v>
          </cell>
          <cell r="F634">
            <v>34408867349</v>
          </cell>
          <cell r="G634">
            <v>91729895464</v>
          </cell>
        </row>
        <row r="635">
          <cell r="B635">
            <v>71020715003</v>
          </cell>
          <cell r="C635" t="str">
            <v>No Reajustables - No Residentes</v>
          </cell>
          <cell r="D635">
            <v>2693230535</v>
          </cell>
          <cell r="E635">
            <v>0</v>
          </cell>
          <cell r="F635">
            <v>0</v>
          </cell>
          <cell r="G635">
            <v>2693230535</v>
          </cell>
        </row>
        <row r="636">
          <cell r="B636">
            <v>71020729001</v>
          </cell>
          <cell r="C636" t="str">
            <v>CARGOS POR DEPOSITOS-SECTOR PUBLICO</v>
          </cell>
          <cell r="D636">
            <v>9587103106</v>
          </cell>
          <cell r="E636">
            <v>190.28</v>
          </cell>
          <cell r="F636">
            <v>1340655</v>
          </cell>
          <cell r="G636">
            <v>9588443761</v>
          </cell>
        </row>
        <row r="637">
          <cell r="B637">
            <v>71020797001</v>
          </cell>
          <cell r="C637" t="str">
            <v>CARGOS POR OBLIGACIONES NEGOCIABLES</v>
          </cell>
          <cell r="D637">
            <v>49503846321</v>
          </cell>
          <cell r="E637">
            <v>396196.12</v>
          </cell>
          <cell r="F637">
            <v>2833910175</v>
          </cell>
          <cell r="G637">
            <v>52337756496</v>
          </cell>
        </row>
        <row r="638">
          <cell r="B638">
            <v>71040000000</v>
          </cell>
          <cell r="C638" t="str">
            <v>PERDIDAS POR VALUACION</v>
          </cell>
          <cell r="D638">
            <v>25806851791546</v>
          </cell>
          <cell r="E638">
            <v>0</v>
          </cell>
          <cell r="F638">
            <v>0</v>
          </cell>
          <cell r="G638">
            <v>25806851791546</v>
          </cell>
        </row>
        <row r="639">
          <cell r="B639">
            <v>71040739000</v>
          </cell>
          <cell r="C639" t="str">
            <v>PERDIDAS POR VALUACION DE ACTIVOS EN MONEDA EXTRANJERA</v>
          </cell>
          <cell r="D639">
            <v>22066894985230</v>
          </cell>
          <cell r="E639">
            <v>0</v>
          </cell>
          <cell r="F639">
            <v>0</v>
          </cell>
          <cell r="G639">
            <v>22066894985230</v>
          </cell>
        </row>
        <row r="640">
          <cell r="B640">
            <v>71040739002</v>
          </cell>
          <cell r="C640" t="str">
            <v>Disponibilidades - Residentes</v>
          </cell>
          <cell r="D640">
            <v>7945972253363</v>
          </cell>
          <cell r="E640">
            <v>0</v>
          </cell>
          <cell r="F640">
            <v>0</v>
          </cell>
          <cell r="G640">
            <v>7945972253363</v>
          </cell>
        </row>
        <row r="641">
          <cell r="B641">
            <v>71040739003</v>
          </cell>
          <cell r="C641" t="str">
            <v>Disponibilidades - No Residentes</v>
          </cell>
          <cell r="D641">
            <v>2150493259869</v>
          </cell>
          <cell r="E641">
            <v>0</v>
          </cell>
          <cell r="F641">
            <v>0</v>
          </cell>
          <cell r="G641">
            <v>2150493259869</v>
          </cell>
        </row>
        <row r="642">
          <cell r="B642">
            <v>71040739004</v>
          </cell>
          <cell r="C642" t="str">
            <v>Creditos vigentes por inter.finan.-Sector financ. Resid</v>
          </cell>
          <cell r="D642">
            <v>3660781427507</v>
          </cell>
          <cell r="E642">
            <v>0</v>
          </cell>
          <cell r="F642">
            <v>0</v>
          </cell>
          <cell r="G642">
            <v>3660781427507</v>
          </cell>
        </row>
        <row r="643">
          <cell r="B643">
            <v>71040739005</v>
          </cell>
          <cell r="C643" t="str">
            <v>Creditos vigentes por interm.financ.-Sec.Fin.-No Reside</v>
          </cell>
          <cell r="D643">
            <v>303705409113</v>
          </cell>
          <cell r="E643">
            <v>0</v>
          </cell>
          <cell r="F643">
            <v>0</v>
          </cell>
          <cell r="G643">
            <v>303705409113</v>
          </cell>
        </row>
        <row r="644">
          <cell r="B644">
            <v>71040739006</v>
          </cell>
          <cell r="C644" t="str">
            <v>Creditos vigentes por inter.finan.-Sec.No financ. Resid</v>
          </cell>
          <cell r="D644">
            <v>7983440810651</v>
          </cell>
          <cell r="E644">
            <v>0</v>
          </cell>
          <cell r="F644">
            <v>0</v>
          </cell>
          <cell r="G644">
            <v>7983440810651</v>
          </cell>
        </row>
        <row r="645">
          <cell r="B645">
            <v>71040739007</v>
          </cell>
          <cell r="C645" t="str">
            <v>Creditos vigentes por interm.fin.-Sec.No.Fin.-No Reside</v>
          </cell>
          <cell r="D645">
            <v>7743057570</v>
          </cell>
          <cell r="E645">
            <v>0</v>
          </cell>
          <cell r="F645">
            <v>0</v>
          </cell>
          <cell r="G645">
            <v>7743057570</v>
          </cell>
        </row>
        <row r="646">
          <cell r="B646">
            <v>71040739008</v>
          </cell>
          <cell r="C646" t="str">
            <v>Creditos vencidos por intermediación financiera- Reside</v>
          </cell>
          <cell r="D646">
            <v>14493215643</v>
          </cell>
          <cell r="E646">
            <v>0</v>
          </cell>
          <cell r="F646">
            <v>0</v>
          </cell>
          <cell r="G646">
            <v>14493215643</v>
          </cell>
        </row>
        <row r="647">
          <cell r="B647">
            <v>71040739009</v>
          </cell>
          <cell r="C647" t="str">
            <v>Creditos vencidos por intermediación financ.-No Residen</v>
          </cell>
          <cell r="D647">
            <v>265551514</v>
          </cell>
          <cell r="E647">
            <v>0</v>
          </cell>
          <cell r="F647">
            <v>0</v>
          </cell>
          <cell r="G647">
            <v>265551514</v>
          </cell>
        </row>
        <row r="648">
          <cell r="B648">
            <v>71040741000</v>
          </cell>
          <cell r="C648" t="str">
            <v>PERDIDAS POR VALUACION DE PASIVOS EN MONEDA EXTRANJERA</v>
          </cell>
          <cell r="D648">
            <v>3739956806316</v>
          </cell>
          <cell r="E648">
            <v>0</v>
          </cell>
          <cell r="F648">
            <v>0</v>
          </cell>
          <cell r="G648">
            <v>3739956806316</v>
          </cell>
        </row>
        <row r="649">
          <cell r="B649">
            <v>71040741002</v>
          </cell>
          <cell r="C649" t="str">
            <v>Obligaciones por inter.financ.-Sector Financiero -Resid</v>
          </cell>
          <cell r="D649">
            <v>156688252598</v>
          </cell>
          <cell r="E649">
            <v>0</v>
          </cell>
          <cell r="F649">
            <v>0</v>
          </cell>
          <cell r="G649">
            <v>156688252598</v>
          </cell>
        </row>
        <row r="650">
          <cell r="B650">
            <v>71040741003</v>
          </cell>
          <cell r="C650" t="str">
            <v>Obligaciones por intermed.financiera-Sec.Fin.-No Reside</v>
          </cell>
          <cell r="D650">
            <v>173685238976</v>
          </cell>
          <cell r="E650">
            <v>0</v>
          </cell>
          <cell r="F650">
            <v>0</v>
          </cell>
          <cell r="G650">
            <v>173685238976</v>
          </cell>
        </row>
        <row r="651">
          <cell r="B651">
            <v>71040741004</v>
          </cell>
          <cell r="C651" t="str">
            <v>Obligaciones por interm.financ.-Sec. No Financ.- Reside</v>
          </cell>
          <cell r="D651">
            <v>3383713104587</v>
          </cell>
          <cell r="E651">
            <v>0</v>
          </cell>
          <cell r="F651">
            <v>0</v>
          </cell>
          <cell r="G651">
            <v>3383713104587</v>
          </cell>
        </row>
        <row r="652">
          <cell r="B652">
            <v>71040741005</v>
          </cell>
          <cell r="C652" t="str">
            <v>Obligaciones por interm.financ.-Sec.No Fina.-No Residen</v>
          </cell>
          <cell r="D652">
            <v>25870210155</v>
          </cell>
          <cell r="E652">
            <v>0</v>
          </cell>
          <cell r="F652">
            <v>0</v>
          </cell>
          <cell r="G652">
            <v>25870210155</v>
          </cell>
        </row>
        <row r="653">
          <cell r="B653">
            <v>71050000000</v>
          </cell>
          <cell r="C653" t="str">
            <v>PERDIDAS POR INCOBRABILIDAD</v>
          </cell>
          <cell r="D653">
            <v>697617017676</v>
          </cell>
          <cell r="E653">
            <v>0</v>
          </cell>
          <cell r="F653">
            <v>0</v>
          </cell>
          <cell r="G653">
            <v>697617017676</v>
          </cell>
        </row>
        <row r="654">
          <cell r="B654">
            <v>71050743000</v>
          </cell>
          <cell r="C654" t="str">
            <v>PERDIDAS POR CONSTITUCION DE PREVISIONES PARA DEUDORES I</v>
          </cell>
          <cell r="D654">
            <v>693031885325</v>
          </cell>
          <cell r="E654">
            <v>0</v>
          </cell>
          <cell r="F654">
            <v>0</v>
          </cell>
          <cell r="G654">
            <v>693031885325</v>
          </cell>
        </row>
        <row r="655">
          <cell r="B655">
            <v>71050743002</v>
          </cell>
          <cell r="C655" t="str">
            <v>Residentes</v>
          </cell>
          <cell r="D655">
            <v>693031885325</v>
          </cell>
          <cell r="E655">
            <v>0</v>
          </cell>
          <cell r="F655">
            <v>0</v>
          </cell>
          <cell r="G655">
            <v>693031885325</v>
          </cell>
        </row>
        <row r="656">
          <cell r="B656">
            <v>71050747001</v>
          </cell>
          <cell r="C656" t="str">
            <v>PERDIDAS POR AMORTIZACION DE BONIFIC. Y QUITAS SOBRE CRE</v>
          </cell>
          <cell r="D656">
            <v>4585132351</v>
          </cell>
          <cell r="E656">
            <v>0</v>
          </cell>
          <cell r="F656">
            <v>0</v>
          </cell>
          <cell r="G656">
            <v>4585132351</v>
          </cell>
        </row>
        <row r="657">
          <cell r="B657">
            <v>71060000000</v>
          </cell>
          <cell r="C657" t="str">
            <v>DIFERENCIAS DE COTIZACION DE VALORES PUBLICOS Y PRIVADOS</v>
          </cell>
          <cell r="D657">
            <v>3441196426</v>
          </cell>
          <cell r="E657">
            <v>0</v>
          </cell>
          <cell r="F657">
            <v>0</v>
          </cell>
          <cell r="G657">
            <v>3441196426</v>
          </cell>
        </row>
        <row r="658">
          <cell r="B658">
            <v>71060749000</v>
          </cell>
          <cell r="C658" t="str">
            <v>DIFERENCIAS DE COTIZACION DE VALORES PUBLICOS</v>
          </cell>
          <cell r="D658">
            <v>3441196426</v>
          </cell>
          <cell r="E658">
            <v>0</v>
          </cell>
          <cell r="F658">
            <v>0</v>
          </cell>
          <cell r="G658">
            <v>3441196426</v>
          </cell>
        </row>
        <row r="659">
          <cell r="B659">
            <v>71060749004</v>
          </cell>
          <cell r="C659" t="str">
            <v>Diferencias de cotización de valores públicos nacionale</v>
          </cell>
          <cell r="D659">
            <v>3441196426</v>
          </cell>
          <cell r="E659">
            <v>0</v>
          </cell>
          <cell r="F659">
            <v>0</v>
          </cell>
          <cell r="G659">
            <v>3441196426</v>
          </cell>
        </row>
        <row r="660">
          <cell r="B660">
            <v>72000000000</v>
          </cell>
          <cell r="C660" t="str">
            <v>PERDIDAS POR SERVICIOS</v>
          </cell>
          <cell r="D660">
            <v>91954929298</v>
          </cell>
          <cell r="E660">
            <v>423848.39</v>
          </cell>
          <cell r="F660">
            <v>2980045854</v>
          </cell>
          <cell r="G660">
            <v>94934975152</v>
          </cell>
        </row>
        <row r="661">
          <cell r="B661">
            <v>72010000000</v>
          </cell>
          <cell r="C661" t="str">
            <v>PERDIDAS POR UTILIZACION DE SERVICIOS</v>
          </cell>
          <cell r="D661">
            <v>91954929298</v>
          </cell>
          <cell r="E661">
            <v>423848.39</v>
          </cell>
          <cell r="F661">
            <v>2980045854</v>
          </cell>
          <cell r="G661">
            <v>94934975152</v>
          </cell>
        </row>
        <row r="662">
          <cell r="B662">
            <v>72010751000</v>
          </cell>
          <cell r="C662" t="str">
            <v>COMISIONES PAGADAS A CORRESPONSALES EN EL EXTERIOR</v>
          </cell>
          <cell r="D662">
            <v>0</v>
          </cell>
          <cell r="E662">
            <v>423848.39</v>
          </cell>
          <cell r="F662">
            <v>2980045854</v>
          </cell>
          <cell r="G662">
            <v>2980045854</v>
          </cell>
        </row>
        <row r="663">
          <cell r="B663">
            <v>72010751003</v>
          </cell>
          <cell r="C663" t="str">
            <v>Gastos corresponsales</v>
          </cell>
          <cell r="D663">
            <v>0</v>
          </cell>
          <cell r="E663">
            <v>423848.39</v>
          </cell>
          <cell r="F663">
            <v>2980045854</v>
          </cell>
          <cell r="G663">
            <v>2980045854</v>
          </cell>
        </row>
        <row r="664">
          <cell r="B664">
            <v>72010757000</v>
          </cell>
          <cell r="C664" t="str">
            <v>DIVERSOS</v>
          </cell>
          <cell r="D664">
            <v>91954929298</v>
          </cell>
          <cell r="E664">
            <v>0</v>
          </cell>
          <cell r="F664">
            <v>0</v>
          </cell>
          <cell r="G664">
            <v>91954929298</v>
          </cell>
        </row>
        <row r="665">
          <cell r="B665">
            <v>72010757002</v>
          </cell>
          <cell r="C665" t="str">
            <v>Residentes</v>
          </cell>
          <cell r="D665">
            <v>91954929298</v>
          </cell>
          <cell r="E665">
            <v>0</v>
          </cell>
          <cell r="F665">
            <v>0</v>
          </cell>
          <cell r="G665">
            <v>91954929298</v>
          </cell>
        </row>
        <row r="666">
          <cell r="B666">
            <v>73000000000</v>
          </cell>
          <cell r="C666" t="str">
            <v>OTRAS PERDIDAS OPERATIVAS</v>
          </cell>
          <cell r="D666">
            <v>2076382109043</v>
          </cell>
          <cell r="E666">
            <v>0</v>
          </cell>
          <cell r="F666">
            <v>0</v>
          </cell>
          <cell r="G666">
            <v>2076382109043</v>
          </cell>
        </row>
        <row r="667">
          <cell r="B667">
            <v>73010000000</v>
          </cell>
          <cell r="C667" t="str">
            <v>PERDIDAS OPERATIVAS</v>
          </cell>
          <cell r="D667">
            <v>2051886977174</v>
          </cell>
          <cell r="E667">
            <v>0</v>
          </cell>
          <cell r="F667">
            <v>0</v>
          </cell>
          <cell r="G667">
            <v>2051886977174</v>
          </cell>
        </row>
        <row r="668">
          <cell r="B668">
            <v>73010759000</v>
          </cell>
          <cell r="C668" t="str">
            <v>RETRIBUCIONES PERSONALES Y CARGAS SOCIALES</v>
          </cell>
          <cell r="D668">
            <v>318799794557</v>
          </cell>
          <cell r="E668">
            <v>0</v>
          </cell>
          <cell r="F668">
            <v>0</v>
          </cell>
          <cell r="G668">
            <v>318799794557</v>
          </cell>
        </row>
        <row r="669">
          <cell r="B669">
            <v>73010759002</v>
          </cell>
          <cell r="C669" t="str">
            <v>Remuneraciones a directores y sindico</v>
          </cell>
          <cell r="D669">
            <v>7644523791</v>
          </cell>
          <cell r="E669">
            <v>0</v>
          </cell>
          <cell r="F669">
            <v>0</v>
          </cell>
          <cell r="G669">
            <v>7644523791</v>
          </cell>
        </row>
        <row r="670">
          <cell r="B670">
            <v>73010759004</v>
          </cell>
          <cell r="C670" t="str">
            <v>Sueldos</v>
          </cell>
          <cell r="D670">
            <v>144860571811</v>
          </cell>
          <cell r="E670">
            <v>0</v>
          </cell>
          <cell r="F670">
            <v>0</v>
          </cell>
          <cell r="G670">
            <v>144860571811</v>
          </cell>
        </row>
        <row r="671">
          <cell r="B671">
            <v>73010759006</v>
          </cell>
          <cell r="C671" t="str">
            <v>Aguinaldo</v>
          </cell>
          <cell r="D671">
            <v>15052800368</v>
          </cell>
          <cell r="E671">
            <v>0</v>
          </cell>
          <cell r="F671">
            <v>0</v>
          </cell>
          <cell r="G671">
            <v>15052800368</v>
          </cell>
        </row>
        <row r="672">
          <cell r="B672">
            <v>73010759008</v>
          </cell>
          <cell r="C672" t="str">
            <v>Salario Vacacional</v>
          </cell>
          <cell r="D672">
            <v>9401865672</v>
          </cell>
          <cell r="E672">
            <v>0</v>
          </cell>
          <cell r="F672">
            <v>0</v>
          </cell>
          <cell r="G672">
            <v>9401865672</v>
          </cell>
        </row>
        <row r="673">
          <cell r="B673">
            <v>73010759010</v>
          </cell>
          <cell r="C673" t="str">
            <v>Horas Extras</v>
          </cell>
          <cell r="D673">
            <v>1036797353</v>
          </cell>
          <cell r="E673">
            <v>0</v>
          </cell>
          <cell r="F673">
            <v>0</v>
          </cell>
          <cell r="G673">
            <v>1036797353</v>
          </cell>
        </row>
        <row r="674">
          <cell r="B674">
            <v>73010759012</v>
          </cell>
          <cell r="C674" t="str">
            <v>Remuneración por quebranto de caja</v>
          </cell>
          <cell r="D674">
            <v>2689615563</v>
          </cell>
          <cell r="E674">
            <v>0</v>
          </cell>
          <cell r="F674">
            <v>0</v>
          </cell>
          <cell r="G674">
            <v>2689615563</v>
          </cell>
        </row>
        <row r="675">
          <cell r="B675">
            <v>73010759014</v>
          </cell>
          <cell r="C675" t="str">
            <v>Habilitaciones y retribuciones especiales</v>
          </cell>
          <cell r="D675">
            <v>19648421202</v>
          </cell>
          <cell r="E675">
            <v>0</v>
          </cell>
          <cell r="F675">
            <v>0</v>
          </cell>
          <cell r="G675">
            <v>19648421202</v>
          </cell>
        </row>
        <row r="676">
          <cell r="B676">
            <v>73010759016</v>
          </cell>
          <cell r="C676" t="str">
            <v>Honorarios a profesionales y técnicos</v>
          </cell>
          <cell r="D676">
            <v>8275093</v>
          </cell>
          <cell r="E676">
            <v>0</v>
          </cell>
          <cell r="F676">
            <v>0</v>
          </cell>
          <cell r="G676">
            <v>8275093</v>
          </cell>
        </row>
        <row r="677">
          <cell r="B677">
            <v>73010759018</v>
          </cell>
          <cell r="C677" t="str">
            <v>Otras retribuciones personales</v>
          </cell>
          <cell r="D677">
            <v>58626680493</v>
          </cell>
          <cell r="E677">
            <v>0</v>
          </cell>
          <cell r="F677">
            <v>0</v>
          </cell>
          <cell r="G677">
            <v>58626680493</v>
          </cell>
        </row>
        <row r="678">
          <cell r="B678">
            <v>73010759020</v>
          </cell>
          <cell r="C678" t="str">
            <v>Aportes Jubilatorios</v>
          </cell>
          <cell r="D678">
            <v>31116787965</v>
          </cell>
          <cell r="E678">
            <v>0</v>
          </cell>
          <cell r="F678">
            <v>0</v>
          </cell>
          <cell r="G678">
            <v>31116787965</v>
          </cell>
        </row>
        <row r="679">
          <cell r="B679">
            <v>73010759022</v>
          </cell>
          <cell r="C679" t="str">
            <v>Otras cargas sociales</v>
          </cell>
          <cell r="D679">
            <v>28709898642</v>
          </cell>
          <cell r="E679">
            <v>0</v>
          </cell>
          <cell r="F679">
            <v>0</v>
          </cell>
          <cell r="G679">
            <v>28709898642</v>
          </cell>
        </row>
        <row r="680">
          <cell r="B680">
            <v>73010759024</v>
          </cell>
          <cell r="C680" t="str">
            <v>Multas, Recargos e Intereses</v>
          </cell>
          <cell r="D680">
            <v>3556604</v>
          </cell>
          <cell r="E680">
            <v>0</v>
          </cell>
          <cell r="F680">
            <v>0</v>
          </cell>
          <cell r="G680">
            <v>3556604</v>
          </cell>
        </row>
        <row r="681">
          <cell r="B681">
            <v>73010761000</v>
          </cell>
          <cell r="C681" t="str">
            <v>SEGUROS</v>
          </cell>
          <cell r="D681">
            <v>2099208326</v>
          </cell>
          <cell r="E681">
            <v>0</v>
          </cell>
          <cell r="F681">
            <v>0</v>
          </cell>
          <cell r="G681">
            <v>2099208326</v>
          </cell>
        </row>
        <row r="682">
          <cell r="B682">
            <v>73010761002</v>
          </cell>
          <cell r="C682" t="str">
            <v>Asalto, Robo y Fidelidad</v>
          </cell>
          <cell r="D682">
            <v>2099208326</v>
          </cell>
          <cell r="E682">
            <v>0</v>
          </cell>
          <cell r="F682">
            <v>0</v>
          </cell>
          <cell r="G682">
            <v>2099208326</v>
          </cell>
        </row>
        <row r="683">
          <cell r="B683">
            <v>73010763000</v>
          </cell>
          <cell r="C683" t="str">
            <v>DEPRECIACION DE BIENES DE USO</v>
          </cell>
          <cell r="D683">
            <v>25262190576</v>
          </cell>
          <cell r="E683">
            <v>0</v>
          </cell>
          <cell r="F683">
            <v>0</v>
          </cell>
          <cell r="G683">
            <v>25262190576</v>
          </cell>
        </row>
        <row r="684">
          <cell r="B684">
            <v>73010763002</v>
          </cell>
          <cell r="C684" t="str">
            <v>Inmuebles</v>
          </cell>
          <cell r="D684">
            <v>861197760</v>
          </cell>
          <cell r="E684">
            <v>0</v>
          </cell>
          <cell r="F684">
            <v>0</v>
          </cell>
          <cell r="G684">
            <v>861197760</v>
          </cell>
        </row>
        <row r="685">
          <cell r="B685">
            <v>73010763004</v>
          </cell>
          <cell r="C685" t="str">
            <v>Muebles, Utiles e Instalaciones</v>
          </cell>
          <cell r="D685">
            <v>8513175684</v>
          </cell>
          <cell r="E685">
            <v>0</v>
          </cell>
          <cell r="F685">
            <v>0</v>
          </cell>
          <cell r="G685">
            <v>8513175684</v>
          </cell>
        </row>
        <row r="686">
          <cell r="B686">
            <v>73010763006</v>
          </cell>
          <cell r="C686" t="str">
            <v>Equipos de Computación</v>
          </cell>
          <cell r="D686">
            <v>15502317672</v>
          </cell>
          <cell r="E686">
            <v>0</v>
          </cell>
          <cell r="F686">
            <v>0</v>
          </cell>
          <cell r="G686">
            <v>15502317672</v>
          </cell>
        </row>
        <row r="687">
          <cell r="B687">
            <v>73010763010</v>
          </cell>
          <cell r="C687" t="str">
            <v>Material de transporte</v>
          </cell>
          <cell r="D687">
            <v>385499460</v>
          </cell>
          <cell r="E687">
            <v>0</v>
          </cell>
          <cell r="F687">
            <v>0</v>
          </cell>
          <cell r="G687">
            <v>385499460</v>
          </cell>
        </row>
        <row r="688">
          <cell r="B688">
            <v>73010767000</v>
          </cell>
          <cell r="C688" t="str">
            <v>DEPRECIACION DE CARGOS DIFERIDOS</v>
          </cell>
          <cell r="D688">
            <v>20857394882</v>
          </cell>
          <cell r="E688">
            <v>0</v>
          </cell>
          <cell r="F688">
            <v>0</v>
          </cell>
          <cell r="G688">
            <v>20857394882</v>
          </cell>
        </row>
        <row r="689">
          <cell r="B689">
            <v>73010767004</v>
          </cell>
          <cell r="C689" t="str">
            <v>Mejoras e instalaciones en inmuebles arrendados</v>
          </cell>
          <cell r="D689">
            <v>20857394882</v>
          </cell>
          <cell r="E689">
            <v>0</v>
          </cell>
          <cell r="F689">
            <v>0</v>
          </cell>
          <cell r="G689">
            <v>20857394882</v>
          </cell>
        </row>
        <row r="690">
          <cell r="B690">
            <v>73010769000</v>
          </cell>
          <cell r="C690" t="str">
            <v>IMPUESTOS, TASAS Y CONTRIBUCIONES</v>
          </cell>
          <cell r="D690">
            <v>100435107927</v>
          </cell>
          <cell r="E690">
            <v>0</v>
          </cell>
          <cell r="F690">
            <v>0</v>
          </cell>
          <cell r="G690">
            <v>100435107927</v>
          </cell>
        </row>
        <row r="691">
          <cell r="B691">
            <v>73010769002</v>
          </cell>
          <cell r="C691" t="str">
            <v>Impuesto a la Renta</v>
          </cell>
          <cell r="D691">
            <v>71415734486</v>
          </cell>
          <cell r="E691">
            <v>0</v>
          </cell>
          <cell r="F691">
            <v>0</v>
          </cell>
          <cell r="G691">
            <v>71415734486</v>
          </cell>
        </row>
        <row r="692">
          <cell r="B692">
            <v>73010769010</v>
          </cell>
          <cell r="C692" t="str">
            <v>Otros impuestos nacionales</v>
          </cell>
          <cell r="D692">
            <v>29016322461</v>
          </cell>
          <cell r="E692">
            <v>0</v>
          </cell>
          <cell r="F692">
            <v>0</v>
          </cell>
          <cell r="G692">
            <v>29016322461</v>
          </cell>
        </row>
        <row r="693">
          <cell r="B693">
            <v>73010769014</v>
          </cell>
          <cell r="C693" t="str">
            <v>Multas, Recargos e Intereses</v>
          </cell>
          <cell r="D693">
            <v>3050980</v>
          </cell>
          <cell r="E693">
            <v>0</v>
          </cell>
          <cell r="F693">
            <v>0</v>
          </cell>
          <cell r="G693">
            <v>3050980</v>
          </cell>
        </row>
        <row r="694">
          <cell r="B694">
            <v>73010771000</v>
          </cell>
          <cell r="C694" t="str">
            <v>OTROS GASTOS OPERATIVOS</v>
          </cell>
          <cell r="D694">
            <v>256076162397</v>
          </cell>
          <cell r="E694">
            <v>0</v>
          </cell>
          <cell r="F694">
            <v>0</v>
          </cell>
          <cell r="G694">
            <v>256076162397</v>
          </cell>
        </row>
        <row r="695">
          <cell r="B695">
            <v>73010771002</v>
          </cell>
          <cell r="C695" t="str">
            <v>Alquiler de bienes de Inmuebles</v>
          </cell>
          <cell r="D695">
            <v>14011799143</v>
          </cell>
          <cell r="E695">
            <v>0</v>
          </cell>
          <cell r="F695">
            <v>0</v>
          </cell>
          <cell r="G695">
            <v>14011799143</v>
          </cell>
        </row>
        <row r="696">
          <cell r="B696">
            <v>73010771006</v>
          </cell>
          <cell r="C696" t="str">
            <v>Reparaciones y mantenimiento de bienes inmuebles</v>
          </cell>
          <cell r="D696">
            <v>34091980563</v>
          </cell>
          <cell r="E696">
            <v>0</v>
          </cell>
          <cell r="F696">
            <v>0</v>
          </cell>
          <cell r="G696">
            <v>34091980563</v>
          </cell>
        </row>
        <row r="697">
          <cell r="B697">
            <v>73010771008</v>
          </cell>
          <cell r="C697" t="str">
            <v>Reparaciones y mantenimiento de bienes muebles</v>
          </cell>
          <cell r="D697">
            <v>5289179459</v>
          </cell>
          <cell r="E697">
            <v>0</v>
          </cell>
          <cell r="F697">
            <v>0</v>
          </cell>
          <cell r="G697">
            <v>5289179459</v>
          </cell>
        </row>
        <row r="698">
          <cell r="B698">
            <v>73010771010</v>
          </cell>
          <cell r="C698" t="str">
            <v>Servicio de procesamientos de datos externo</v>
          </cell>
          <cell r="D698">
            <v>4045983303</v>
          </cell>
          <cell r="E698">
            <v>0</v>
          </cell>
          <cell r="F698">
            <v>0</v>
          </cell>
          <cell r="G698">
            <v>4045983303</v>
          </cell>
        </row>
        <row r="699">
          <cell r="B699">
            <v>73010771012</v>
          </cell>
          <cell r="C699" t="str">
            <v>Gastos de vehículos</v>
          </cell>
          <cell r="D699">
            <v>196116178</v>
          </cell>
          <cell r="E699">
            <v>0</v>
          </cell>
          <cell r="F699">
            <v>0</v>
          </cell>
          <cell r="G699">
            <v>196116178</v>
          </cell>
        </row>
        <row r="700">
          <cell r="B700">
            <v>73010771014</v>
          </cell>
          <cell r="C700" t="str">
            <v>Energía Eléctrica INFRA</v>
          </cell>
          <cell r="D700">
            <v>1462229224</v>
          </cell>
          <cell r="E700">
            <v>0</v>
          </cell>
          <cell r="F700">
            <v>0</v>
          </cell>
          <cell r="G700">
            <v>1462229224</v>
          </cell>
        </row>
        <row r="701">
          <cell r="B701">
            <v>73010771016</v>
          </cell>
          <cell r="C701" t="str">
            <v>Comunicaciones</v>
          </cell>
          <cell r="D701">
            <v>3017003081</v>
          </cell>
          <cell r="E701">
            <v>0</v>
          </cell>
          <cell r="F701">
            <v>0</v>
          </cell>
          <cell r="G701">
            <v>3017003081</v>
          </cell>
        </row>
        <row r="702">
          <cell r="B702">
            <v>73010771018</v>
          </cell>
          <cell r="C702" t="str">
            <v>PAPELERÍA E IMPRESOS</v>
          </cell>
          <cell r="D702">
            <v>3197984455</v>
          </cell>
          <cell r="E702">
            <v>0</v>
          </cell>
          <cell r="F702">
            <v>0</v>
          </cell>
          <cell r="G702">
            <v>3197984455</v>
          </cell>
        </row>
        <row r="703">
          <cell r="B703">
            <v>73010771020</v>
          </cell>
          <cell r="C703" t="str">
            <v>LOCOMOCIÓN Y TRANSPORTE</v>
          </cell>
          <cell r="D703">
            <v>747514121</v>
          </cell>
          <cell r="E703">
            <v>0</v>
          </cell>
          <cell r="F703">
            <v>0</v>
          </cell>
          <cell r="G703">
            <v>747514121</v>
          </cell>
        </row>
        <row r="704">
          <cell r="B704">
            <v>73010771022</v>
          </cell>
          <cell r="C704" t="str">
            <v>HIGIENE DE LOCALES</v>
          </cell>
          <cell r="D704">
            <v>4023117260</v>
          </cell>
          <cell r="E704">
            <v>0</v>
          </cell>
          <cell r="F704">
            <v>0</v>
          </cell>
          <cell r="G704">
            <v>4023117260</v>
          </cell>
        </row>
        <row r="705">
          <cell r="B705">
            <v>73010771026</v>
          </cell>
          <cell r="C705" t="str">
            <v>Transporte de Valores Depósitos/Retiros de BCP</v>
          </cell>
          <cell r="D705">
            <v>30520541003</v>
          </cell>
          <cell r="E705">
            <v>0</v>
          </cell>
          <cell r="F705">
            <v>0</v>
          </cell>
          <cell r="G705">
            <v>30520541003</v>
          </cell>
        </row>
        <row r="706">
          <cell r="B706">
            <v>73010771028</v>
          </cell>
          <cell r="C706" t="str">
            <v>Representaciones y Viajes</v>
          </cell>
          <cell r="D706">
            <v>20410015</v>
          </cell>
          <cell r="E706">
            <v>0</v>
          </cell>
          <cell r="F706">
            <v>0</v>
          </cell>
          <cell r="G706">
            <v>20410015</v>
          </cell>
        </row>
        <row r="707">
          <cell r="B707">
            <v>73010771030</v>
          </cell>
          <cell r="C707" t="str">
            <v>PROPAGANDA Y PUBLICIDAD</v>
          </cell>
          <cell r="D707">
            <v>19293496258</v>
          </cell>
          <cell r="E707">
            <v>0</v>
          </cell>
          <cell r="F707">
            <v>0</v>
          </cell>
          <cell r="G707">
            <v>19293496258</v>
          </cell>
        </row>
        <row r="708">
          <cell r="B708">
            <v>73010771032</v>
          </cell>
          <cell r="C708" t="str">
            <v>Suscripciones y Biblioteca</v>
          </cell>
          <cell r="D708">
            <v>142073836</v>
          </cell>
          <cell r="E708">
            <v>0</v>
          </cell>
          <cell r="F708">
            <v>0</v>
          </cell>
          <cell r="G708">
            <v>142073836</v>
          </cell>
        </row>
        <row r="709">
          <cell r="B709">
            <v>73010771040</v>
          </cell>
          <cell r="C709" t="str">
            <v>Auditoria Externa</v>
          </cell>
          <cell r="D709">
            <v>1225922230</v>
          </cell>
          <cell r="E709">
            <v>0</v>
          </cell>
          <cell r="F709">
            <v>0</v>
          </cell>
          <cell r="G709">
            <v>1225922230</v>
          </cell>
        </row>
        <row r="710">
          <cell r="B710">
            <v>73010771044</v>
          </cell>
          <cell r="C710" t="str">
            <v>Diversos</v>
          </cell>
          <cell r="D710">
            <v>33502001099</v>
          </cell>
          <cell r="E710">
            <v>0</v>
          </cell>
          <cell r="F710">
            <v>0</v>
          </cell>
          <cell r="G710">
            <v>33502001099</v>
          </cell>
        </row>
        <row r="711">
          <cell r="B711">
            <v>73010771046</v>
          </cell>
          <cell r="C711" t="str">
            <v>Aporte para Fondo de Garantia de Depositos</v>
          </cell>
          <cell r="D711">
            <v>101288811169</v>
          </cell>
          <cell r="E711">
            <v>0</v>
          </cell>
          <cell r="F711">
            <v>0</v>
          </cell>
          <cell r="G711">
            <v>101288811169</v>
          </cell>
        </row>
        <row r="712">
          <cell r="B712">
            <v>73010773000</v>
          </cell>
          <cell r="C712" t="str">
            <v>PERDIDAS DIVERSAS</v>
          </cell>
          <cell r="D712">
            <v>233502645709</v>
          </cell>
          <cell r="E712">
            <v>0</v>
          </cell>
          <cell r="F712">
            <v>0</v>
          </cell>
          <cell r="G712">
            <v>233502645709</v>
          </cell>
        </row>
        <row r="713">
          <cell r="B713">
            <v>73010773002</v>
          </cell>
          <cell r="C713" t="str">
            <v>Donaciones</v>
          </cell>
          <cell r="D713">
            <v>4381619481</v>
          </cell>
          <cell r="E713">
            <v>0</v>
          </cell>
          <cell r="F713">
            <v>0</v>
          </cell>
          <cell r="G713">
            <v>4381619481</v>
          </cell>
        </row>
        <row r="714">
          <cell r="B714">
            <v>73010773004</v>
          </cell>
          <cell r="C714" t="str">
            <v>Diversos</v>
          </cell>
          <cell r="D714">
            <v>229121026228</v>
          </cell>
          <cell r="E714">
            <v>0</v>
          </cell>
          <cell r="F714">
            <v>0</v>
          </cell>
          <cell r="G714">
            <v>229121026228</v>
          </cell>
        </row>
        <row r="715">
          <cell r="B715">
            <v>73010775000</v>
          </cell>
          <cell r="C715" t="str">
            <v>PERDIDAS POR OPERACIONES</v>
          </cell>
          <cell r="D715">
            <v>1094854472800</v>
          </cell>
          <cell r="E715">
            <v>0</v>
          </cell>
          <cell r="F715">
            <v>0</v>
          </cell>
          <cell r="G715">
            <v>1094854472800</v>
          </cell>
        </row>
        <row r="716">
          <cell r="B716">
            <v>73010775002</v>
          </cell>
          <cell r="C716" t="str">
            <v>De Cambio y Arbitraje</v>
          </cell>
          <cell r="D716">
            <v>477963229605</v>
          </cell>
          <cell r="E716">
            <v>0</v>
          </cell>
          <cell r="F716">
            <v>0</v>
          </cell>
          <cell r="G716">
            <v>477963229605</v>
          </cell>
        </row>
        <row r="717">
          <cell r="B717">
            <v>73010775012</v>
          </cell>
          <cell r="C717" t="str">
            <v>Contratos Forward</v>
          </cell>
          <cell r="D717">
            <v>616891243195</v>
          </cell>
          <cell r="E717">
            <v>0</v>
          </cell>
          <cell r="F717">
            <v>0</v>
          </cell>
          <cell r="G717">
            <v>616891243195</v>
          </cell>
        </row>
        <row r="718">
          <cell r="B718">
            <v>73020000000</v>
          </cell>
          <cell r="C718" t="str">
            <v>PERDIDAS POR VALUACION</v>
          </cell>
          <cell r="D718">
            <v>24441677560</v>
          </cell>
          <cell r="E718">
            <v>0</v>
          </cell>
          <cell r="F718">
            <v>0</v>
          </cell>
          <cell r="G718">
            <v>24441677560</v>
          </cell>
        </row>
        <row r="719">
          <cell r="B719">
            <v>73020779000</v>
          </cell>
          <cell r="C719" t="str">
            <v>PERDIDAS POR VALUACION DE OTROS ACTIVOS EN MONEDA EXTRAN</v>
          </cell>
          <cell r="D719">
            <v>24441677560</v>
          </cell>
          <cell r="E719">
            <v>0</v>
          </cell>
          <cell r="F719">
            <v>0</v>
          </cell>
          <cell r="G719">
            <v>24441677560</v>
          </cell>
        </row>
        <row r="720">
          <cell r="B720">
            <v>73020779004</v>
          </cell>
          <cell r="C720" t="str">
            <v>Creditos Diversos - Residentes</v>
          </cell>
          <cell r="D720">
            <v>10039468717</v>
          </cell>
          <cell r="E720">
            <v>0</v>
          </cell>
          <cell r="F720">
            <v>0</v>
          </cell>
          <cell r="G720">
            <v>10039468717</v>
          </cell>
        </row>
        <row r="721">
          <cell r="B721">
            <v>73020779007</v>
          </cell>
          <cell r="C721" t="str">
            <v>Inversiones en el Exterior</v>
          </cell>
          <cell r="D721">
            <v>14402208843</v>
          </cell>
          <cell r="E721">
            <v>0</v>
          </cell>
          <cell r="F721">
            <v>0</v>
          </cell>
          <cell r="G721">
            <v>14402208843</v>
          </cell>
        </row>
        <row r="722">
          <cell r="B722">
            <v>73030000000</v>
          </cell>
          <cell r="C722" t="str">
            <v>PERDIDAS POR OBLIGACIONES DIVERSAS</v>
          </cell>
          <cell r="D722">
            <v>53454309</v>
          </cell>
          <cell r="E722">
            <v>0</v>
          </cell>
          <cell r="F722">
            <v>0</v>
          </cell>
          <cell r="G722">
            <v>53454309</v>
          </cell>
        </row>
        <row r="723">
          <cell r="B723">
            <v>73030783000</v>
          </cell>
          <cell r="C723" t="str">
            <v>OBLIGACIONES DIVERSAS</v>
          </cell>
          <cell r="D723">
            <v>53454309</v>
          </cell>
          <cell r="E723">
            <v>0</v>
          </cell>
          <cell r="F723">
            <v>0</v>
          </cell>
          <cell r="G723">
            <v>53454309</v>
          </cell>
        </row>
        <row r="724">
          <cell r="B724">
            <v>73030783002</v>
          </cell>
          <cell r="C724" t="str">
            <v>Residentes</v>
          </cell>
          <cell r="D724">
            <v>53454309</v>
          </cell>
          <cell r="E724">
            <v>0</v>
          </cell>
          <cell r="F724">
            <v>0</v>
          </cell>
          <cell r="G724">
            <v>53454309</v>
          </cell>
        </row>
        <row r="725">
          <cell r="B725">
            <v>74000000000</v>
          </cell>
          <cell r="C725" t="str">
            <v>PERDIDAS EXTRAORDINARIAS</v>
          </cell>
          <cell r="D725">
            <v>34147227280</v>
          </cell>
          <cell r="E725">
            <v>0</v>
          </cell>
          <cell r="F725">
            <v>0</v>
          </cell>
          <cell r="G725">
            <v>34147227280</v>
          </cell>
        </row>
        <row r="726">
          <cell r="B726">
            <v>74010000000</v>
          </cell>
          <cell r="C726" t="str">
            <v>PERDIDAS EXTRAORDINARIAS</v>
          </cell>
          <cell r="D726">
            <v>34147227280</v>
          </cell>
          <cell r="E726">
            <v>0</v>
          </cell>
          <cell r="F726">
            <v>0</v>
          </cell>
          <cell r="G726">
            <v>34147227280</v>
          </cell>
        </row>
        <row r="727">
          <cell r="B727">
            <v>74010787001</v>
          </cell>
          <cell r="C727" t="str">
            <v>SINIESTROS NO CUBIERTOS POR SEGUROS</v>
          </cell>
          <cell r="D727">
            <v>6018397734</v>
          </cell>
          <cell r="E727">
            <v>0</v>
          </cell>
          <cell r="F727">
            <v>0</v>
          </cell>
          <cell r="G727">
            <v>6018397734</v>
          </cell>
        </row>
        <row r="728">
          <cell r="B728">
            <v>74010789001</v>
          </cell>
          <cell r="C728" t="str">
            <v>VENTA DE BIENES INMUEBLES</v>
          </cell>
          <cell r="D728">
            <v>779910709</v>
          </cell>
          <cell r="E728">
            <v>0</v>
          </cell>
          <cell r="F728">
            <v>0</v>
          </cell>
          <cell r="G728">
            <v>779910709</v>
          </cell>
        </row>
        <row r="729">
          <cell r="B729">
            <v>74010793001</v>
          </cell>
          <cell r="C729" t="str">
            <v>DIVERSOS</v>
          </cell>
          <cell r="D729">
            <v>27348918837</v>
          </cell>
          <cell r="E729">
            <v>0</v>
          </cell>
          <cell r="F729">
            <v>0</v>
          </cell>
          <cell r="G729">
            <v>27348918837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fixscr.com/" TargetMode="Externa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Q144"/>
  <sheetViews>
    <sheetView showGridLines="0" tabSelected="1" topLeftCell="B91" zoomScale="66" zoomScaleNormal="66" workbookViewId="0">
      <selection activeCell="N100" sqref="N100"/>
    </sheetView>
  </sheetViews>
  <sheetFormatPr baseColWidth="10" defaultRowHeight="15" x14ac:dyDescent="0.25"/>
  <cols>
    <col min="1" max="1" width="14.85546875" hidden="1" customWidth="1"/>
    <col min="2" max="2" width="36.5703125" style="7" customWidth="1"/>
    <col min="3" max="3" width="31.7109375" style="7" customWidth="1"/>
    <col min="4" max="4" width="37.140625" style="7" customWidth="1"/>
    <col min="5" max="5" width="22" style="7" bestFit="1" customWidth="1"/>
    <col min="6" max="6" width="20.28515625" style="7" bestFit="1" customWidth="1"/>
    <col min="7" max="7" width="30.28515625" style="7" customWidth="1"/>
    <col min="8" max="8" width="0.140625" style="7" customWidth="1"/>
    <col min="9" max="9" width="19" style="7" hidden="1" customWidth="1"/>
    <col min="10" max="10" width="20" style="7" bestFit="1" customWidth="1"/>
    <col min="11" max="11" width="19" style="7" bestFit="1" customWidth="1"/>
    <col min="12" max="12" width="28.42578125" style="7" customWidth="1"/>
    <col min="13" max="13" width="24.140625" style="7" bestFit="1" customWidth="1"/>
    <col min="14" max="14" width="20.5703125" style="7" bestFit="1" customWidth="1"/>
    <col min="15" max="15" width="23.140625" style="7" bestFit="1" customWidth="1"/>
    <col min="16" max="16" width="20.42578125" bestFit="1" customWidth="1"/>
    <col min="17" max="17" width="15.42578125" bestFit="1" customWidth="1"/>
  </cols>
  <sheetData>
    <row r="3" spans="1:16" x14ac:dyDescent="0.25">
      <c r="B3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6" x14ac:dyDescent="0.25"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6" x14ac:dyDescent="0.2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6" ht="18" x14ac:dyDescent="0.25">
      <c r="B6" s="156" t="s">
        <v>1337</v>
      </c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</row>
    <row r="7" spans="1:16" x14ac:dyDescent="0.25">
      <c r="B7" s="2" t="s">
        <v>0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6" ht="15.75" thickBot="1" x14ac:dyDescent="0.3">
      <c r="B8" s="157" t="s">
        <v>1</v>
      </c>
      <c r="C8" s="157"/>
      <c r="D8" s="157"/>
      <c r="E8" s="157"/>
      <c r="F8" s="157"/>
      <c r="G8" s="4" t="s">
        <v>2</v>
      </c>
      <c r="H8" s="4"/>
      <c r="I8" s="4"/>
      <c r="J8" s="146" t="s">
        <v>3</v>
      </c>
      <c r="K8" s="146"/>
      <c r="L8" s="146"/>
      <c r="M8" s="146"/>
      <c r="N8" s="146"/>
      <c r="O8" s="4" t="s">
        <v>2</v>
      </c>
    </row>
    <row r="9" spans="1:16" x14ac:dyDescent="0.25">
      <c r="A9">
        <v>11000000000</v>
      </c>
      <c r="B9" s="5" t="s">
        <v>4</v>
      </c>
      <c r="C9" s="5"/>
      <c r="D9" s="5"/>
      <c r="E9" s="87"/>
      <c r="F9" s="5"/>
      <c r="G9" s="6">
        <f>VLOOKUP(A:A,'BAL310323'!B:G,6,FALSE)</f>
        <v>6315867368072</v>
      </c>
      <c r="H9" s="7">
        <v>21000000000</v>
      </c>
      <c r="I9" s="7">
        <v>21000000000</v>
      </c>
      <c r="J9" s="5" t="s">
        <v>5</v>
      </c>
      <c r="K9" s="5"/>
      <c r="L9" s="5"/>
      <c r="M9" s="87"/>
      <c r="N9" s="5"/>
      <c r="O9" s="8">
        <f>VLOOKUP(I:I,'BAL310323'!B:G,6,FALSE)</f>
        <v>1751019293548</v>
      </c>
    </row>
    <row r="10" spans="1:16" x14ac:dyDescent="0.25">
      <c r="A10">
        <v>12000000000</v>
      </c>
      <c r="B10" s="2" t="s">
        <v>6</v>
      </c>
      <c r="C10" s="2"/>
      <c r="D10" s="2"/>
      <c r="E10" s="70"/>
      <c r="F10" s="2"/>
      <c r="G10" s="9">
        <f>VLOOKUP(A:A,'BAL310323'!B:G,6,FALSE)</f>
        <v>5434167474303</v>
      </c>
      <c r="H10" s="7">
        <v>22000000000</v>
      </c>
      <c r="I10" s="7">
        <v>22000000000</v>
      </c>
      <c r="J10" s="2" t="s">
        <v>7</v>
      </c>
      <c r="K10" s="2"/>
      <c r="L10" s="2"/>
      <c r="M10" s="70"/>
      <c r="N10" s="2"/>
      <c r="O10" s="10">
        <f>VLOOKUP(I:I,'BAL310323'!B:G,6,FALSE)</f>
        <v>23330876896733</v>
      </c>
    </row>
    <row r="11" spans="1:16" x14ac:dyDescent="0.25">
      <c r="A11">
        <v>13000000000</v>
      </c>
      <c r="B11" s="2" t="s">
        <v>8</v>
      </c>
      <c r="C11" s="2"/>
      <c r="D11" s="2"/>
      <c r="E11" s="70"/>
      <c r="F11" s="2"/>
      <c r="G11" s="9">
        <f>VLOOKUP(A:A,'BAL310323'!B:G,6,FALSE)</f>
        <v>2344078462378</v>
      </c>
      <c r="H11" s="7">
        <v>24000000000</v>
      </c>
      <c r="I11" s="7">
        <v>24000000000</v>
      </c>
      <c r="J11" s="2" t="s">
        <v>9</v>
      </c>
      <c r="K11" s="2"/>
      <c r="L11" s="2"/>
      <c r="M11" s="70"/>
      <c r="N11" s="2"/>
      <c r="O11" s="10">
        <f>VLOOKUP(I:I,'BAL310323'!B:G,6,FALSE)</f>
        <v>212997696848</v>
      </c>
    </row>
    <row r="12" spans="1:16" x14ac:dyDescent="0.25">
      <c r="A12">
        <v>14000000000</v>
      </c>
      <c r="B12" s="2" t="s">
        <v>10</v>
      </c>
      <c r="C12" s="2"/>
      <c r="D12" s="2"/>
      <c r="E12" s="70"/>
      <c r="F12" s="2"/>
      <c r="G12" s="9">
        <f>VLOOKUP(A:A,'BAL310323'!B:G,6,FALSE)</f>
        <v>15473812017818</v>
      </c>
      <c r="H12" s="7">
        <v>25000000000</v>
      </c>
      <c r="I12" s="7">
        <v>25000000000</v>
      </c>
      <c r="J12" s="2" t="s">
        <v>11</v>
      </c>
      <c r="K12" s="2"/>
      <c r="L12" s="2"/>
      <c r="M12" s="70"/>
      <c r="N12" s="2"/>
      <c r="O12" s="10">
        <f>VLOOKUP(I:I,'BAL310323'!B:G,6,FALSE)</f>
        <v>201155781882</v>
      </c>
    </row>
    <row r="13" spans="1:16" x14ac:dyDescent="0.25">
      <c r="A13">
        <v>15000000000</v>
      </c>
      <c r="B13" s="2" t="s">
        <v>12</v>
      </c>
      <c r="C13" s="2"/>
      <c r="D13" s="2"/>
      <c r="E13" s="70"/>
      <c r="F13" s="2"/>
      <c r="G13" s="9">
        <f>VLOOKUP(A:A,'BAL310323'!B:G,6,FALSE)</f>
        <v>278942189025</v>
      </c>
      <c r="H13" s="10"/>
      <c r="I13" s="10"/>
      <c r="J13" s="3" t="s">
        <v>13</v>
      </c>
      <c r="K13" s="2"/>
      <c r="L13" s="2"/>
      <c r="M13" s="2"/>
      <c r="N13" s="2"/>
      <c r="O13" s="11">
        <f>SUM(O9:O12)</f>
        <v>25496049669011</v>
      </c>
    </row>
    <row r="14" spans="1:16" x14ac:dyDescent="0.25">
      <c r="A14">
        <v>16000000000</v>
      </c>
      <c r="B14" s="2" t="s">
        <v>14</v>
      </c>
      <c r="C14" s="2"/>
      <c r="D14" s="2"/>
      <c r="E14" s="70"/>
      <c r="F14" s="2"/>
      <c r="G14" s="9">
        <f>VLOOKUP(A:A,'BAL310323'!B:G,6,FALSE)</f>
        <v>159006721155</v>
      </c>
      <c r="H14" s="10"/>
      <c r="I14" s="10"/>
      <c r="J14" s="146" t="s">
        <v>15</v>
      </c>
      <c r="K14" s="146"/>
      <c r="L14" s="146"/>
      <c r="M14" s="146"/>
      <c r="N14" s="146"/>
      <c r="O14" s="11"/>
      <c r="P14" s="76"/>
    </row>
    <row r="15" spans="1:16" x14ac:dyDescent="0.25">
      <c r="A15">
        <v>17000000000</v>
      </c>
      <c r="B15" s="2" t="s">
        <v>16</v>
      </c>
      <c r="C15" s="2"/>
      <c r="D15" s="2"/>
      <c r="E15" s="70"/>
      <c r="F15" s="2"/>
      <c r="G15" s="9">
        <f>VLOOKUP(A:A,'BAL310323'!B:G,6,FALSE)</f>
        <v>124981100350</v>
      </c>
      <c r="H15" s="7">
        <v>31010000000</v>
      </c>
      <c r="I15" s="7">
        <v>31010000000</v>
      </c>
      <c r="J15" s="2" t="s">
        <v>17</v>
      </c>
      <c r="K15" s="2"/>
      <c r="L15" s="2"/>
      <c r="M15" s="70"/>
      <c r="N15" s="2"/>
      <c r="O15" s="10">
        <f>VLOOKUP(I:I,'BAL310323'!B:G,6,FALSE)</f>
        <v>1133000000000</v>
      </c>
    </row>
    <row r="16" spans="1:16" x14ac:dyDescent="0.25">
      <c r="A16">
        <v>18000000000</v>
      </c>
      <c r="B16" s="2" t="s">
        <v>18</v>
      </c>
      <c r="C16" s="2"/>
      <c r="D16" s="2"/>
      <c r="E16" s="70"/>
      <c r="F16" s="2"/>
      <c r="G16" s="9">
        <f>VLOOKUP(A:A,'BAL310323'!B:G,6,FALSE)</f>
        <v>71768164321</v>
      </c>
      <c r="H16" s="7">
        <v>31030000000</v>
      </c>
      <c r="I16" s="7">
        <v>31030408001</v>
      </c>
      <c r="J16" s="2" t="s">
        <v>19</v>
      </c>
      <c r="K16" s="2"/>
      <c r="L16" s="2"/>
      <c r="M16" s="70"/>
      <c r="N16" s="2"/>
      <c r="O16" s="10">
        <f>VLOOKUP(I:I,'BAL310323'!B:G,6,FALSE)</f>
        <v>48387770729</v>
      </c>
    </row>
    <row r="17" spans="1:17" x14ac:dyDescent="0.25">
      <c r="A17">
        <v>19000000000</v>
      </c>
      <c r="B17" s="2" t="s">
        <v>20</v>
      </c>
      <c r="C17" s="2"/>
      <c r="D17" s="2"/>
      <c r="E17" s="70"/>
      <c r="F17" s="2"/>
      <c r="G17" s="9">
        <f>VLOOKUP(A:A,'BAL310323'!B:G,6,FALSE)</f>
        <v>68019973485</v>
      </c>
      <c r="H17" s="7">
        <v>31040000000</v>
      </c>
      <c r="I17" s="7">
        <v>31040000000</v>
      </c>
      <c r="J17" s="2" t="s">
        <v>21</v>
      </c>
      <c r="K17" s="2"/>
      <c r="L17" s="2"/>
      <c r="M17" s="70"/>
      <c r="N17" s="2"/>
      <c r="O17" s="10">
        <f>VLOOKUP(I:I,'BAL310323'!B:G,6,FALSE)</f>
        <v>1018321374053</v>
      </c>
    </row>
    <row r="18" spans="1:17" x14ac:dyDescent="0.25">
      <c r="B18" s="2"/>
      <c r="C18" s="2"/>
      <c r="D18" s="2"/>
      <c r="E18" s="2"/>
      <c r="F18" s="2"/>
      <c r="G18" s="9"/>
      <c r="H18" s="7">
        <v>31060000000</v>
      </c>
      <c r="I18" s="7">
        <v>31050416001</v>
      </c>
      <c r="J18" s="2" t="s">
        <v>111</v>
      </c>
      <c r="K18" s="2"/>
      <c r="L18" s="2"/>
      <c r="M18" s="88"/>
      <c r="N18" s="2"/>
      <c r="O18" s="10">
        <f>VLOOKUP(I:I,'BAL310323'!B:G,6,FALSE)</f>
        <v>2309217837549</v>
      </c>
    </row>
    <row r="19" spans="1:17" x14ac:dyDescent="0.25">
      <c r="B19" s="2"/>
      <c r="C19" s="2"/>
      <c r="D19" s="2"/>
      <c r="E19" s="2"/>
      <c r="F19" s="2"/>
      <c r="G19" s="9"/>
      <c r="H19" s="2">
        <v>31050000000</v>
      </c>
      <c r="I19" s="2">
        <v>31060000000</v>
      </c>
      <c r="J19" s="2" t="s">
        <v>22</v>
      </c>
      <c r="K19" s="2"/>
      <c r="L19" s="2"/>
      <c r="M19" s="88"/>
      <c r="N19" s="2"/>
      <c r="O19" s="10">
        <f>VLOOKUP(I:I,'BAL310323'!B:G,6,FALSE)</f>
        <v>265666819565</v>
      </c>
    </row>
    <row r="20" spans="1:17" x14ac:dyDescent="0.25">
      <c r="B20" s="2"/>
      <c r="C20" s="2"/>
      <c r="D20" s="2"/>
      <c r="E20" s="2"/>
      <c r="F20" s="2"/>
      <c r="G20" s="9" t="s">
        <v>0</v>
      </c>
      <c r="H20" s="10"/>
      <c r="I20" s="10"/>
      <c r="J20" s="3" t="s">
        <v>24</v>
      </c>
      <c r="K20" s="2"/>
      <c r="L20" s="2"/>
      <c r="M20" s="2"/>
      <c r="N20" s="2"/>
      <c r="O20" s="11">
        <f>SUM(O15:O19)</f>
        <v>4774593801896</v>
      </c>
      <c r="Q20" s="76"/>
    </row>
    <row r="21" spans="1:17" x14ac:dyDescent="0.25">
      <c r="B21" s="2"/>
      <c r="C21" s="2"/>
      <c r="D21" s="2"/>
      <c r="E21" s="2"/>
      <c r="F21" s="2"/>
      <c r="G21" s="9"/>
      <c r="H21" s="10"/>
      <c r="I21" s="10"/>
      <c r="J21" s="3"/>
      <c r="K21" s="2"/>
      <c r="L21" s="2"/>
      <c r="M21" s="2"/>
      <c r="N21" s="2"/>
      <c r="O21" s="11"/>
    </row>
    <row r="22" spans="1:17" ht="15.75" thickBot="1" x14ac:dyDescent="0.3">
      <c r="B22" s="3" t="s">
        <v>25</v>
      </c>
      <c r="C22" s="2"/>
      <c r="D22" s="2"/>
      <c r="E22" s="2"/>
      <c r="F22" s="2"/>
      <c r="G22" s="167">
        <f>SUM(G9:G21)</f>
        <v>30270643470907</v>
      </c>
      <c r="H22" s="12"/>
      <c r="I22" s="12"/>
      <c r="J22" s="3" t="s">
        <v>26</v>
      </c>
      <c r="K22" s="3"/>
      <c r="L22" s="2"/>
      <c r="M22" s="2"/>
      <c r="N22" s="2"/>
      <c r="O22" s="167">
        <f>+O13+O20</f>
        <v>30270643470907</v>
      </c>
      <c r="P22" s="76"/>
    </row>
    <row r="23" spans="1:17" ht="15.75" thickTop="1" x14ac:dyDescent="0.25">
      <c r="B23" s="2"/>
      <c r="C23" s="2"/>
      <c r="D23" s="2"/>
      <c r="E23" s="2"/>
      <c r="F23" s="2"/>
      <c r="G23" s="10"/>
      <c r="H23" s="10"/>
      <c r="I23" s="10"/>
      <c r="J23" s="2"/>
      <c r="K23" s="2"/>
      <c r="L23" s="2"/>
      <c r="M23" s="2"/>
      <c r="N23" s="2"/>
      <c r="O23" s="10" t="s">
        <v>0</v>
      </c>
    </row>
    <row r="24" spans="1:17" x14ac:dyDescent="0.25">
      <c r="B24" s="2"/>
      <c r="C24" s="2"/>
      <c r="D24" s="2"/>
      <c r="E24" s="2"/>
      <c r="F24" s="2"/>
      <c r="G24" s="89"/>
      <c r="H24" s="10"/>
      <c r="I24" s="10"/>
      <c r="J24" s="2"/>
      <c r="K24" s="2"/>
      <c r="L24" s="2"/>
      <c r="M24" s="2"/>
      <c r="N24" s="2"/>
      <c r="O24" s="10" t="s">
        <v>0</v>
      </c>
    </row>
    <row r="25" spans="1:17" x14ac:dyDescent="0.25">
      <c r="B25" s="2"/>
      <c r="C25" s="2"/>
      <c r="D25" s="2" t="s">
        <v>0</v>
      </c>
      <c r="E25" s="2"/>
      <c r="F25" s="2"/>
      <c r="G25" s="2"/>
      <c r="H25" s="2"/>
      <c r="I25" s="2"/>
      <c r="J25" s="2"/>
      <c r="K25" s="2"/>
      <c r="L25" s="10" t="s">
        <v>0</v>
      </c>
      <c r="M25" s="2"/>
      <c r="N25" s="2"/>
      <c r="O25" s="2"/>
    </row>
    <row r="26" spans="1:17" x14ac:dyDescent="0.25">
      <c r="A26">
        <v>40000000000</v>
      </c>
      <c r="B26" s="2"/>
      <c r="D26" s="77" t="s">
        <v>27</v>
      </c>
      <c r="E26" s="78"/>
      <c r="F26" s="61"/>
      <c r="G26" s="61"/>
      <c r="H26" s="61"/>
      <c r="I26" s="61"/>
      <c r="J26" s="61"/>
      <c r="K26" s="61"/>
      <c r="L26" s="168">
        <f>VLOOKUP(A:A,'BAL310323'!B:G,6,FALSE)</f>
        <v>4090212423543</v>
      </c>
      <c r="M26" s="28"/>
      <c r="N26" s="2"/>
      <c r="O26" s="2"/>
    </row>
    <row r="27" spans="1:17" x14ac:dyDescent="0.25">
      <c r="A27">
        <v>50000000000</v>
      </c>
      <c r="B27" s="2"/>
      <c r="D27" s="79" t="s">
        <v>28</v>
      </c>
      <c r="E27" s="80"/>
      <c r="F27" s="63"/>
      <c r="G27" s="63"/>
      <c r="H27" s="63"/>
      <c r="I27" s="63"/>
      <c r="J27" s="63"/>
      <c r="K27" s="63"/>
      <c r="L27" s="169">
        <f>VLOOKUP(A:A,'BAL310323'!B:G,6,FALSE)</f>
        <v>33474289169703</v>
      </c>
      <c r="M27" s="32"/>
      <c r="N27" s="2"/>
      <c r="O27" s="2"/>
      <c r="P27" t="s">
        <v>0</v>
      </c>
    </row>
    <row r="28" spans="1:17" x14ac:dyDescent="0.2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7" x14ac:dyDescent="0.25">
      <c r="B29" s="2"/>
      <c r="C29" s="2"/>
      <c r="D29" s="2"/>
      <c r="E29" s="2"/>
      <c r="F29" s="2"/>
      <c r="G29" s="10"/>
      <c r="H29" s="2"/>
      <c r="I29" s="2"/>
      <c r="J29" s="2"/>
      <c r="K29" s="2"/>
      <c r="L29" s="70"/>
      <c r="M29" s="2"/>
      <c r="N29" s="2"/>
      <c r="O29" s="2"/>
    </row>
    <row r="30" spans="1:17" x14ac:dyDescent="0.25">
      <c r="B30" s="2"/>
      <c r="C30" s="2"/>
      <c r="D30" s="2"/>
      <c r="E30" s="2"/>
      <c r="F30" s="2"/>
      <c r="G30" s="2"/>
      <c r="H30" s="2"/>
      <c r="I30" s="2"/>
      <c r="J30" s="2"/>
      <c r="K30" s="2"/>
      <c r="L30" s="70"/>
      <c r="M30" s="2"/>
      <c r="N30" s="2"/>
      <c r="O30" s="2"/>
    </row>
    <row r="31" spans="1:17" x14ac:dyDescent="0.2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7" x14ac:dyDescent="0.25">
      <c r="B32" s="146" t="s">
        <v>1385</v>
      </c>
      <c r="C32" s="146"/>
      <c r="D32" s="146"/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O32" s="146"/>
    </row>
    <row r="33" spans="1:17" x14ac:dyDescent="0.2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1:17" ht="15.75" thickBot="1" x14ac:dyDescent="0.3">
      <c r="B34" s="3" t="s">
        <v>29</v>
      </c>
      <c r="C34" s="2"/>
      <c r="D34" s="2"/>
      <c r="E34" s="2"/>
      <c r="F34" s="2"/>
      <c r="G34" s="4" t="s">
        <v>2</v>
      </c>
      <c r="H34" s="4"/>
      <c r="I34" s="4"/>
      <c r="J34" s="3" t="s">
        <v>30</v>
      </c>
      <c r="K34" s="3"/>
      <c r="L34" s="2"/>
      <c r="M34" s="2"/>
      <c r="N34" s="2"/>
      <c r="O34" s="81" t="s">
        <v>2</v>
      </c>
    </row>
    <row r="35" spans="1:17" x14ac:dyDescent="0.25">
      <c r="A35">
        <v>71010000000</v>
      </c>
      <c r="B35" s="5" t="s">
        <v>31</v>
      </c>
      <c r="C35" s="5"/>
      <c r="D35" s="5"/>
      <c r="E35" s="5"/>
      <c r="F35" s="5"/>
      <c r="G35" s="6">
        <f>VLOOKUP(A:A,'BAL310323'!B:G,6,FALSE)</f>
        <v>24210096110</v>
      </c>
      <c r="H35" s="7">
        <v>61010000000</v>
      </c>
      <c r="I35" s="7">
        <v>61010000000</v>
      </c>
      <c r="J35" s="5" t="s">
        <v>32</v>
      </c>
      <c r="K35" s="5"/>
      <c r="L35" s="5"/>
      <c r="M35" s="5"/>
      <c r="N35" s="5"/>
      <c r="O35" s="10">
        <f>VLOOKUP(I:I,'BAL310323'!B:G,6,FALSE)</f>
        <v>53199800460</v>
      </c>
    </row>
    <row r="36" spans="1:17" x14ac:dyDescent="0.25">
      <c r="A36">
        <v>71020000000</v>
      </c>
      <c r="B36" s="2" t="s">
        <v>33</v>
      </c>
      <c r="C36" s="2"/>
      <c r="D36" s="2" t="s">
        <v>0</v>
      </c>
      <c r="E36" s="70"/>
      <c r="F36" s="2"/>
      <c r="G36" s="9">
        <f>VLOOKUP(A:A,'BAL310323'!B:G,6,FALSE)</f>
        <v>69150731325</v>
      </c>
      <c r="H36" s="7">
        <v>61020000000</v>
      </c>
      <c r="I36" s="7">
        <v>61020000000</v>
      </c>
      <c r="J36" s="2" t="s">
        <v>34</v>
      </c>
      <c r="K36" s="2"/>
      <c r="L36" s="2"/>
      <c r="M36" s="88"/>
      <c r="N36" s="2"/>
      <c r="O36" s="10">
        <f>VLOOKUP(I:I,'BAL310323'!B:G,6,FALSE)</f>
        <v>361627844297</v>
      </c>
    </row>
    <row r="37" spans="1:17" x14ac:dyDescent="0.25">
      <c r="A37">
        <v>71040000000</v>
      </c>
      <c r="B37" s="2" t="s">
        <v>35</v>
      </c>
      <c r="C37" s="2"/>
      <c r="D37" s="2"/>
      <c r="E37" s="70"/>
      <c r="F37" s="2"/>
      <c r="G37" s="9">
        <f>VLOOKUP(A:A,'BAL310323'!B:G,6,FALSE)</f>
        <v>6843951812179</v>
      </c>
      <c r="H37" s="7">
        <v>61030000000</v>
      </c>
      <c r="I37" s="7">
        <v>61030000000</v>
      </c>
      <c r="J37" s="2" t="s">
        <v>36</v>
      </c>
      <c r="K37" s="2"/>
      <c r="L37" s="2"/>
      <c r="M37" s="88"/>
      <c r="N37" s="2"/>
      <c r="O37" s="10">
        <f>VLOOKUP(I:I,'BAL310323'!B:G,6,FALSE)</f>
        <v>777263711</v>
      </c>
    </row>
    <row r="38" spans="1:17" x14ac:dyDescent="0.25">
      <c r="A38">
        <v>71050000000</v>
      </c>
      <c r="B38" s="2" t="s">
        <v>37</v>
      </c>
      <c r="C38" s="2"/>
      <c r="D38" s="2"/>
      <c r="E38" s="70"/>
      <c r="F38" s="2"/>
      <c r="G38" s="9">
        <f>VLOOKUP(A:A,'BAL310323'!B:G,6,FALSE)</f>
        <v>142936608302</v>
      </c>
      <c r="H38" s="7">
        <v>61060000000</v>
      </c>
      <c r="I38" s="7">
        <v>61060000000</v>
      </c>
      <c r="J38" s="2" t="s">
        <v>38</v>
      </c>
      <c r="K38" s="2"/>
      <c r="L38" s="2"/>
      <c r="M38" s="88"/>
      <c r="N38" s="2"/>
      <c r="O38" s="10">
        <f>VLOOKUP(I:I,'BAL310323'!B:G,6,FALSE)</f>
        <v>6837362938757</v>
      </c>
    </row>
    <row r="39" spans="1:17" x14ac:dyDescent="0.25">
      <c r="A39">
        <v>71060000000</v>
      </c>
      <c r="B39" s="7" t="s">
        <v>1288</v>
      </c>
      <c r="G39" s="9">
        <f>VLOOKUP(A:A,'BAL310323'!B:G,6,FALSE)</f>
        <v>454474567</v>
      </c>
      <c r="H39" s="7">
        <v>61070000000</v>
      </c>
      <c r="I39" s="7">
        <v>61070000000</v>
      </c>
      <c r="J39" s="2" t="s">
        <v>40</v>
      </c>
      <c r="K39" s="2"/>
      <c r="L39" s="2"/>
      <c r="M39" s="88"/>
      <c r="N39" s="2"/>
      <c r="O39" s="10">
        <f>VLOOKUP(I:I,'BAL310323'!B:G,6,FALSE)</f>
        <v>115688633247</v>
      </c>
    </row>
    <row r="40" spans="1:17" x14ac:dyDescent="0.25">
      <c r="A40">
        <v>72000000000</v>
      </c>
      <c r="B40" s="2" t="s">
        <v>39</v>
      </c>
      <c r="C40" s="2"/>
      <c r="D40" s="2"/>
      <c r="E40" s="70"/>
      <c r="F40" s="2"/>
      <c r="G40" s="9">
        <f>VLOOKUP(A:A,'BAL310323'!B:G,6,FALSE)</f>
        <v>29529892217</v>
      </c>
      <c r="H40" s="7">
        <v>61080000000</v>
      </c>
      <c r="I40" s="7">
        <v>61080000000</v>
      </c>
      <c r="J40" s="2" t="s">
        <v>42</v>
      </c>
      <c r="K40" s="2"/>
      <c r="L40" s="2"/>
      <c r="M40" s="88"/>
      <c r="N40" s="2"/>
      <c r="O40" s="10">
        <f>VLOOKUP(I:I,'BAL310323'!B:G,6,FALSE)</f>
        <v>85295454195</v>
      </c>
    </row>
    <row r="41" spans="1:17" x14ac:dyDescent="0.25">
      <c r="A41">
        <v>73000000000</v>
      </c>
      <c r="B41" s="2" t="s">
        <v>41</v>
      </c>
      <c r="C41" s="2"/>
      <c r="D41" s="2"/>
      <c r="E41" s="70"/>
      <c r="F41" s="2"/>
      <c r="G41" s="9">
        <f>VLOOKUP(A:A,'BAL310323'!B:G,6,FALSE)</f>
        <v>690784048688</v>
      </c>
      <c r="H41" s="7">
        <v>62000000000</v>
      </c>
      <c r="I41" s="7">
        <v>62000000000</v>
      </c>
      <c r="J41" s="2" t="s">
        <v>44</v>
      </c>
      <c r="K41" s="2"/>
      <c r="L41" s="2"/>
      <c r="M41" s="88"/>
      <c r="N41" s="2"/>
      <c r="O41" s="10">
        <f>VLOOKUP(I:I,'BAL310323'!B:G,6,FALSE)</f>
        <v>149711715567</v>
      </c>
    </row>
    <row r="42" spans="1:17" x14ac:dyDescent="0.25">
      <c r="A42">
        <v>74000000000</v>
      </c>
      <c r="B42" s="2" t="s">
        <v>43</v>
      </c>
      <c r="C42" s="2"/>
      <c r="D42" s="2"/>
      <c r="E42" s="70"/>
      <c r="F42" s="2"/>
      <c r="G42" s="9">
        <f>VLOOKUP(A:A,'BAL310323'!B:G,6,FALSE)</f>
        <v>15505823924</v>
      </c>
      <c r="H42" s="7">
        <v>63000000000</v>
      </c>
      <c r="I42" s="7">
        <v>63000000000</v>
      </c>
      <c r="J42" s="2" t="s">
        <v>45</v>
      </c>
      <c r="K42" s="2"/>
      <c r="L42" s="2"/>
      <c r="M42" s="88"/>
      <c r="N42" s="2"/>
      <c r="O42" s="10">
        <f>VLOOKUP(I:I,'BAL310323'!B:G,6,FALSE)</f>
        <v>476269957915</v>
      </c>
    </row>
    <row r="43" spans="1:17" x14ac:dyDescent="0.25">
      <c r="A43">
        <v>31060000000</v>
      </c>
      <c r="B43" s="2" t="s">
        <v>22</v>
      </c>
      <c r="C43" s="2"/>
      <c r="D43" s="2"/>
      <c r="E43" s="70"/>
      <c r="F43" s="2"/>
      <c r="G43" s="9">
        <f>VLOOKUP(A:A,'BAL310323'!B:G,6,FALSE)</f>
        <v>265666819565</v>
      </c>
      <c r="H43" s="7">
        <v>64000000000</v>
      </c>
      <c r="I43" s="7">
        <v>64000000000</v>
      </c>
      <c r="J43" s="2" t="s">
        <v>46</v>
      </c>
      <c r="K43" s="2"/>
      <c r="L43" s="2"/>
      <c r="M43" s="136"/>
      <c r="N43" s="2"/>
      <c r="O43" s="10">
        <f>VLOOKUP(I:I,'BAL310323'!B:G,6,FALSE)</f>
        <v>1324754181</v>
      </c>
    </row>
    <row r="44" spans="1:17" x14ac:dyDescent="0.25">
      <c r="G44" s="9"/>
      <c r="H44" s="7">
        <v>65000000000</v>
      </c>
      <c r="J44" s="2" t="s">
        <v>1387</v>
      </c>
      <c r="K44" s="2"/>
      <c r="L44" s="2"/>
      <c r="M44" s="88"/>
      <c r="N44" s="2"/>
      <c r="O44" s="10">
        <v>931944547</v>
      </c>
    </row>
    <row r="45" spans="1:17" x14ac:dyDescent="0.25">
      <c r="B45" s="2"/>
      <c r="C45" s="2"/>
      <c r="D45" s="2"/>
      <c r="E45" s="2"/>
      <c r="F45" s="2"/>
      <c r="G45" s="9"/>
      <c r="H45" s="2"/>
      <c r="I45" s="2"/>
      <c r="J45" s="2" t="s">
        <v>0</v>
      </c>
      <c r="K45" s="2"/>
      <c r="L45" s="2"/>
      <c r="M45" s="2"/>
      <c r="N45" s="2"/>
      <c r="O45" s="10"/>
    </row>
    <row r="46" spans="1:17" x14ac:dyDescent="0.25">
      <c r="B46" s="3" t="s">
        <v>47</v>
      </c>
      <c r="C46" s="2"/>
      <c r="D46" s="2"/>
      <c r="E46" s="2"/>
      <c r="F46" s="2"/>
      <c r="G46" s="161">
        <f>SUM(G35:G43)</f>
        <v>8082190306877</v>
      </c>
      <c r="H46" s="12"/>
      <c r="I46" s="12"/>
      <c r="J46" s="3" t="s">
        <v>48</v>
      </c>
      <c r="K46" s="3"/>
      <c r="L46" s="2"/>
      <c r="M46" s="2"/>
      <c r="N46" s="2"/>
      <c r="O46" s="162">
        <f>SUM(O35:O45)</f>
        <v>8082190306877</v>
      </c>
      <c r="P46" s="89"/>
      <c r="Q46" s="135"/>
    </row>
    <row r="47" spans="1:17" x14ac:dyDescent="0.25">
      <c r="B47" s="3"/>
      <c r="C47" s="2"/>
      <c r="D47" s="2"/>
      <c r="E47" s="2"/>
      <c r="F47" s="2"/>
      <c r="G47" s="11" t="s">
        <v>0</v>
      </c>
      <c r="H47" s="12"/>
      <c r="I47" s="12"/>
      <c r="J47" s="3"/>
      <c r="K47" s="3"/>
      <c r="L47" s="2"/>
      <c r="M47" s="10" t="s">
        <v>0</v>
      </c>
      <c r="N47" s="2"/>
      <c r="O47" s="137">
        <f>+O46-G46</f>
        <v>0</v>
      </c>
      <c r="P47" s="76"/>
    </row>
    <row r="48" spans="1:17" x14ac:dyDescent="0.25">
      <c r="B48" s="3"/>
      <c r="C48" s="2"/>
      <c r="D48" s="2"/>
      <c r="E48" s="2"/>
      <c r="F48" s="2"/>
      <c r="G48" s="89"/>
      <c r="H48" s="12"/>
      <c r="I48" s="12"/>
      <c r="J48" s="3"/>
      <c r="K48" s="3"/>
      <c r="L48" s="2"/>
      <c r="M48" s="2"/>
      <c r="N48" s="2"/>
      <c r="O48" s="12"/>
    </row>
    <row r="49" spans="2:1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89"/>
    </row>
    <row r="50" spans="2:15" x14ac:dyDescent="0.25">
      <c r="C50" s="2"/>
      <c r="D50" s="2"/>
      <c r="E50" s="2"/>
      <c r="F50" s="2"/>
      <c r="G50" s="2"/>
      <c r="H50" s="2"/>
      <c r="I50" s="2"/>
      <c r="J50" s="2"/>
      <c r="K50" s="2" t="s">
        <v>0</v>
      </c>
      <c r="L50" s="2"/>
      <c r="M50" s="2"/>
      <c r="N50" s="2"/>
      <c r="O50" s="2"/>
    </row>
    <row r="51" spans="2:15" x14ac:dyDescent="0.2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 t="s">
        <v>0</v>
      </c>
      <c r="O51" s="10"/>
    </row>
    <row r="52" spans="2:1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10"/>
    </row>
    <row r="53" spans="2:15" x14ac:dyDescent="0.2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 t="s">
        <v>0</v>
      </c>
      <c r="O53" s="2"/>
    </row>
    <row r="54" spans="2:15" x14ac:dyDescent="0.2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</row>
    <row r="55" spans="2:15" x14ac:dyDescent="0.2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</row>
    <row r="56" spans="2:15" x14ac:dyDescent="0.2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</row>
    <row r="57" spans="2:15" x14ac:dyDescent="0.25">
      <c r="B57" s="3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</row>
    <row r="58" spans="2:15" x14ac:dyDescent="0.25">
      <c r="B58" s="14" t="s">
        <v>49</v>
      </c>
      <c r="C58" s="15"/>
      <c r="D58" s="15"/>
      <c r="E58" s="15"/>
      <c r="F58" s="15"/>
      <c r="G58" s="15"/>
      <c r="H58" s="15"/>
      <c r="I58" s="15"/>
      <c r="J58" s="15"/>
      <c r="K58" s="15"/>
      <c r="L58" s="2"/>
      <c r="M58" s="2"/>
      <c r="N58" s="2" t="s">
        <v>0</v>
      </c>
      <c r="O58" s="2"/>
    </row>
    <row r="59" spans="2:15" x14ac:dyDescent="0.25">
      <c r="B59" s="2"/>
      <c r="C59" s="2"/>
      <c r="D59" s="2"/>
      <c r="E59" s="2"/>
      <c r="F59" s="2"/>
      <c r="G59" s="2"/>
      <c r="H59" s="2"/>
      <c r="I59" s="2"/>
      <c r="J59" s="2"/>
      <c r="K59" s="2"/>
      <c r="L59" s="2" t="s">
        <v>0</v>
      </c>
      <c r="M59" s="2"/>
      <c r="N59" s="2"/>
      <c r="O59" s="2"/>
    </row>
    <row r="60" spans="2:15" x14ac:dyDescent="0.25">
      <c r="B60" s="2" t="s">
        <v>50</v>
      </c>
      <c r="C60" s="2"/>
      <c r="D60" s="2"/>
      <c r="E60" s="2"/>
      <c r="F60" s="2"/>
      <c r="G60" s="2"/>
      <c r="H60" s="2"/>
      <c r="I60" s="2"/>
      <c r="J60" s="2"/>
      <c r="K60" s="2" t="s">
        <v>0</v>
      </c>
      <c r="L60" s="2" t="s">
        <v>0</v>
      </c>
      <c r="M60" s="2"/>
      <c r="N60" s="2"/>
      <c r="O60" s="2"/>
    </row>
    <row r="61" spans="2:15" x14ac:dyDescent="0.25">
      <c r="B61" s="2" t="s">
        <v>51</v>
      </c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</row>
    <row r="62" spans="2:15" ht="15.75" thickBot="1" x14ac:dyDescent="0.3">
      <c r="B62" s="16" t="s">
        <v>52</v>
      </c>
      <c r="C62" s="16"/>
      <c r="D62" s="16"/>
      <c r="E62" s="16"/>
      <c r="F62" s="16"/>
      <c r="G62" s="16"/>
      <c r="H62" s="16"/>
      <c r="I62" s="16"/>
      <c r="J62" s="16"/>
      <c r="K62" s="2"/>
      <c r="L62" s="2"/>
      <c r="M62" s="2"/>
      <c r="N62" s="2"/>
      <c r="O62" s="2"/>
    </row>
    <row r="63" spans="2:15" ht="15.75" thickBot="1" x14ac:dyDescent="0.3">
      <c r="B63" s="153" t="s">
        <v>53</v>
      </c>
      <c r="C63" s="154"/>
      <c r="D63" s="154"/>
      <c r="E63" s="154"/>
      <c r="F63" s="154"/>
      <c r="G63" s="154"/>
      <c r="H63" s="154"/>
      <c r="I63" s="154"/>
      <c r="J63" s="154"/>
      <c r="K63" s="154"/>
      <c r="L63" s="155"/>
      <c r="M63" s="17" t="s">
        <v>54</v>
      </c>
      <c r="N63" s="2"/>
      <c r="O63" s="2"/>
    </row>
    <row r="64" spans="2:15" x14ac:dyDescent="0.25">
      <c r="B64" s="18" t="s">
        <v>0</v>
      </c>
      <c r="C64" s="151">
        <v>1</v>
      </c>
      <c r="D64" s="17"/>
      <c r="E64" s="17"/>
      <c r="F64" s="151">
        <v>2</v>
      </c>
      <c r="G64" s="151">
        <v>3</v>
      </c>
      <c r="H64" s="17"/>
      <c r="I64" s="17"/>
      <c r="J64" s="151">
        <v>4</v>
      </c>
      <c r="K64" s="151">
        <v>5</v>
      </c>
      <c r="L64" s="151">
        <v>6</v>
      </c>
      <c r="M64" s="19" t="s">
        <v>55</v>
      </c>
      <c r="N64" s="2"/>
      <c r="O64" s="2"/>
    </row>
    <row r="65" spans="2:15" ht="15.75" thickBot="1" x14ac:dyDescent="0.3">
      <c r="B65" s="20" t="s">
        <v>0</v>
      </c>
      <c r="C65" s="152"/>
      <c r="D65" s="21" t="s">
        <v>56</v>
      </c>
      <c r="E65" s="21" t="s">
        <v>57</v>
      </c>
      <c r="F65" s="152"/>
      <c r="G65" s="152"/>
      <c r="H65" s="21"/>
      <c r="I65" s="21"/>
      <c r="J65" s="152"/>
      <c r="K65" s="152"/>
      <c r="L65" s="152"/>
      <c r="M65" s="21" t="s">
        <v>58</v>
      </c>
      <c r="N65" s="2"/>
      <c r="O65" s="2"/>
    </row>
    <row r="66" spans="2:15" ht="24" customHeight="1" x14ac:dyDescent="0.25">
      <c r="B66" s="22" t="s">
        <v>59</v>
      </c>
      <c r="C66" s="120">
        <v>19614825775000</v>
      </c>
      <c r="D66" s="120">
        <v>2557833818000</v>
      </c>
      <c r="E66" s="120">
        <v>619172476000</v>
      </c>
      <c r="F66" s="120">
        <v>155644245000</v>
      </c>
      <c r="G66" s="120">
        <v>87649613000</v>
      </c>
      <c r="H66" s="120">
        <v>163517183000</v>
      </c>
      <c r="I66" s="120"/>
      <c r="J66" s="120">
        <v>163517183000</v>
      </c>
      <c r="K66" s="120">
        <v>58015232000</v>
      </c>
      <c r="L66" s="121">
        <v>169862262000</v>
      </c>
      <c r="M66" s="122">
        <v>23426520604000</v>
      </c>
      <c r="N66" s="71"/>
      <c r="O66" s="70"/>
    </row>
    <row r="67" spans="2:15" ht="26.25" x14ac:dyDescent="0.25">
      <c r="B67" s="23" t="s">
        <v>60</v>
      </c>
      <c r="C67" s="123">
        <v>3939222518000</v>
      </c>
      <c r="D67" s="123">
        <v>672720235000</v>
      </c>
      <c r="E67" s="123">
        <v>43047720000</v>
      </c>
      <c r="F67" s="123">
        <v>76126796000</v>
      </c>
      <c r="G67" s="123">
        <v>32636300000</v>
      </c>
      <c r="H67" s="123">
        <v>130409154000</v>
      </c>
      <c r="I67" s="123"/>
      <c r="J67" s="123">
        <v>130409154000</v>
      </c>
      <c r="K67" s="123">
        <v>6609296000</v>
      </c>
      <c r="L67" s="124">
        <v>21179510000</v>
      </c>
      <c r="M67" s="120">
        <v>4921951529000</v>
      </c>
      <c r="N67" s="71"/>
      <c r="O67" s="70"/>
    </row>
    <row r="68" spans="2:15" ht="28.5" customHeight="1" x14ac:dyDescent="0.25">
      <c r="B68" s="23" t="s">
        <v>61</v>
      </c>
      <c r="C68" s="123">
        <v>19614825775000</v>
      </c>
      <c r="D68" s="123">
        <v>2555425908000</v>
      </c>
      <c r="E68" s="123">
        <v>616811827000</v>
      </c>
      <c r="F68" s="123">
        <v>147168117000</v>
      </c>
      <c r="G68" s="123">
        <v>69027168000</v>
      </c>
      <c r="H68" s="123">
        <f>'[1]Resumen Res 1-07 '!K76*1000</f>
        <v>0</v>
      </c>
      <c r="I68" s="123"/>
      <c r="J68" s="123">
        <v>145746144000</v>
      </c>
      <c r="K68" s="123">
        <v>18418800000</v>
      </c>
      <c r="L68" s="123">
        <v>14433249640.868008</v>
      </c>
      <c r="M68" s="120">
        <v>23181856988641</v>
      </c>
      <c r="N68" s="71"/>
      <c r="O68" s="70"/>
    </row>
    <row r="69" spans="2:15" ht="21" customHeight="1" x14ac:dyDescent="0.25">
      <c r="B69" s="24" t="s">
        <v>62</v>
      </c>
      <c r="C69" s="123" t="s">
        <v>1386</v>
      </c>
      <c r="D69" s="123">
        <v>2407910000</v>
      </c>
      <c r="E69" s="123">
        <v>2360649000</v>
      </c>
      <c r="F69" s="123">
        <v>8476128000</v>
      </c>
      <c r="G69" s="123">
        <v>18622445000</v>
      </c>
      <c r="H69" s="123">
        <v>17771039000</v>
      </c>
      <c r="I69" s="123"/>
      <c r="J69" s="123">
        <v>17771039000</v>
      </c>
      <c r="K69" s="123">
        <v>39596432000</v>
      </c>
      <c r="L69" s="123">
        <v>155429012359.13199</v>
      </c>
      <c r="M69" s="164">
        <v>244663615359.13199</v>
      </c>
      <c r="N69" s="71"/>
      <c r="O69" s="70"/>
    </row>
    <row r="70" spans="2:15" x14ac:dyDescent="0.25">
      <c r="B70" s="163" t="s">
        <v>63</v>
      </c>
      <c r="C70" s="123" t="s">
        <v>1386</v>
      </c>
      <c r="D70" s="123" t="s">
        <v>1386</v>
      </c>
      <c r="E70" s="123" t="s">
        <v>1386</v>
      </c>
      <c r="F70" s="123" t="s">
        <v>1386</v>
      </c>
      <c r="G70" s="123" t="s">
        <v>1386</v>
      </c>
      <c r="H70" s="123"/>
      <c r="I70" s="123"/>
      <c r="J70" s="123" t="s">
        <v>1386</v>
      </c>
      <c r="K70" s="123" t="s">
        <v>1386</v>
      </c>
      <c r="L70" s="123" t="s">
        <v>1386</v>
      </c>
      <c r="M70" s="165">
        <v>61779733499.919998</v>
      </c>
      <c r="N70" s="71"/>
      <c r="O70" s="70"/>
    </row>
    <row r="71" spans="2:15" x14ac:dyDescent="0.25">
      <c r="B71" s="163" t="s">
        <v>64</v>
      </c>
      <c r="C71" s="123" t="s">
        <v>1386</v>
      </c>
      <c r="D71" s="123" t="s">
        <v>1386</v>
      </c>
      <c r="E71" s="123" t="s">
        <v>1386</v>
      </c>
      <c r="F71" s="123" t="s">
        <v>1386</v>
      </c>
      <c r="G71" s="123" t="s">
        <v>1386</v>
      </c>
      <c r="H71" s="123"/>
      <c r="I71" s="123"/>
      <c r="J71" s="123" t="s">
        <v>1386</v>
      </c>
      <c r="K71" s="123" t="s">
        <v>1386</v>
      </c>
      <c r="L71" s="123" t="s">
        <v>1386</v>
      </c>
      <c r="M71" s="120">
        <v>0</v>
      </c>
      <c r="N71" s="71"/>
      <c r="O71" s="70"/>
    </row>
    <row r="72" spans="2:15" ht="15.75" customHeight="1" x14ac:dyDescent="0.25">
      <c r="B72" s="163" t="s">
        <v>65</v>
      </c>
      <c r="C72" s="123" t="s">
        <v>1386</v>
      </c>
      <c r="D72" s="123" t="s">
        <v>1386</v>
      </c>
      <c r="E72" s="123" t="s">
        <v>1386</v>
      </c>
      <c r="F72" s="123" t="s">
        <v>1386</v>
      </c>
      <c r="G72" s="123" t="s">
        <v>1386</v>
      </c>
      <c r="H72" s="123"/>
      <c r="I72" s="123"/>
      <c r="J72" s="123" t="s">
        <v>1386</v>
      </c>
      <c r="K72" s="123" t="s">
        <v>1386</v>
      </c>
      <c r="L72" s="123" t="s">
        <v>1386</v>
      </c>
      <c r="M72" s="165">
        <v>50785471929.447197</v>
      </c>
      <c r="N72" s="71"/>
      <c r="O72" s="70"/>
    </row>
    <row r="73" spans="2:15" x14ac:dyDescent="0.25">
      <c r="B73" s="163" t="s">
        <v>66</v>
      </c>
      <c r="C73" s="123" t="s">
        <v>1386</v>
      </c>
      <c r="D73" s="123" t="s">
        <v>1386</v>
      </c>
      <c r="E73" s="123" t="s">
        <v>1386</v>
      </c>
      <c r="F73" s="123" t="s">
        <v>1386</v>
      </c>
      <c r="G73" s="123" t="s">
        <v>1386</v>
      </c>
      <c r="H73" s="123"/>
      <c r="I73" s="123"/>
      <c r="J73" s="123" t="s">
        <v>1386</v>
      </c>
      <c r="K73" s="123" t="s">
        <v>1386</v>
      </c>
      <c r="L73" s="123" t="s">
        <v>1386</v>
      </c>
      <c r="M73" s="165">
        <v>83019167223.260803</v>
      </c>
      <c r="N73" s="71"/>
      <c r="O73" s="70"/>
    </row>
    <row r="74" spans="2:15" ht="20.25" customHeight="1" x14ac:dyDescent="0.25">
      <c r="B74" s="26" t="s">
        <v>67</v>
      </c>
      <c r="C74" s="125"/>
      <c r="D74" s="126"/>
      <c r="E74" s="126"/>
      <c r="F74" s="126"/>
      <c r="G74" s="126"/>
      <c r="H74" s="127"/>
      <c r="I74" s="127"/>
      <c r="J74" s="127"/>
      <c r="K74" s="127"/>
      <c r="L74" s="127"/>
      <c r="M74" s="128">
        <v>440247988011.76001</v>
      </c>
      <c r="N74" s="71"/>
      <c r="O74" s="70"/>
    </row>
    <row r="75" spans="2:15" ht="21" customHeight="1" x14ac:dyDescent="0.25">
      <c r="B75" s="26" t="s">
        <v>68</v>
      </c>
      <c r="C75" s="125" t="s">
        <v>0</v>
      </c>
      <c r="D75" s="126"/>
      <c r="E75" s="126"/>
      <c r="F75" s="126" t="s">
        <v>0</v>
      </c>
      <c r="G75" s="126" t="s">
        <v>0</v>
      </c>
      <c r="H75" s="127" t="s">
        <v>0</v>
      </c>
      <c r="I75" s="127"/>
      <c r="J75" s="127" t="s">
        <v>0</v>
      </c>
      <c r="K75" s="127"/>
      <c r="L75" s="127"/>
      <c r="M75" s="128">
        <v>440247988011.76001</v>
      </c>
      <c r="N75" s="71"/>
      <c r="O75" s="70"/>
    </row>
    <row r="76" spans="2:15" ht="26.25" customHeight="1" thickBot="1" x14ac:dyDescent="0.3">
      <c r="B76" s="129" t="s">
        <v>69</v>
      </c>
      <c r="C76" s="130" t="s">
        <v>0</v>
      </c>
      <c r="D76" s="131"/>
      <c r="E76" s="131"/>
      <c r="F76" s="131" t="s">
        <v>0</v>
      </c>
      <c r="G76" s="131" t="s">
        <v>0</v>
      </c>
      <c r="H76" s="131"/>
      <c r="I76" s="131"/>
      <c r="J76" s="132"/>
      <c r="K76" s="132"/>
      <c r="L76" s="133"/>
      <c r="M76" s="120">
        <v>0</v>
      </c>
      <c r="N76" s="2"/>
      <c r="O76" s="88"/>
    </row>
    <row r="77" spans="2:15" x14ac:dyDescent="0.25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 t="s">
        <v>0</v>
      </c>
      <c r="O77" s="2"/>
    </row>
    <row r="78" spans="2:15" x14ac:dyDescent="0.25">
      <c r="B78" s="2" t="s">
        <v>70</v>
      </c>
      <c r="C78" s="2"/>
      <c r="D78" s="2"/>
      <c r="E78" s="2"/>
      <c r="F78" s="2"/>
      <c r="G78" s="2"/>
      <c r="H78" s="2"/>
      <c r="I78" s="2"/>
      <c r="J78" s="2"/>
      <c r="K78" s="2"/>
      <c r="L78" s="2" t="s">
        <v>0</v>
      </c>
      <c r="M78" s="2" t="s">
        <v>0</v>
      </c>
      <c r="N78" s="2" t="s">
        <v>0</v>
      </c>
      <c r="O78" s="2"/>
    </row>
    <row r="79" spans="2:15" x14ac:dyDescent="0.25">
      <c r="B79" s="2" t="s">
        <v>71</v>
      </c>
      <c r="C79" s="2"/>
      <c r="D79" s="2"/>
      <c r="E79" s="2"/>
      <c r="F79" s="2"/>
      <c r="G79" s="2"/>
      <c r="H79" s="2"/>
      <c r="I79" s="2"/>
      <c r="J79" s="2"/>
      <c r="K79" s="2"/>
      <c r="L79" s="10" t="s">
        <v>0</v>
      </c>
      <c r="M79" s="2" t="s">
        <v>0</v>
      </c>
      <c r="N79" s="2"/>
      <c r="O79" s="2"/>
    </row>
    <row r="80" spans="2:15" x14ac:dyDescent="0.25">
      <c r="B80" s="2" t="s">
        <v>72</v>
      </c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</row>
    <row r="81" spans="1:15" x14ac:dyDescent="0.25">
      <c r="B81" s="2" t="s">
        <v>0</v>
      </c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</row>
    <row r="82" spans="1:15" x14ac:dyDescent="0.25">
      <c r="B82" s="146" t="s">
        <v>73</v>
      </c>
      <c r="C82" s="146"/>
      <c r="D82" s="146"/>
      <c r="E82" s="146"/>
      <c r="F82" s="146"/>
      <c r="G82" s="146"/>
      <c r="H82" s="4"/>
      <c r="I82" s="4"/>
      <c r="J82" s="4"/>
      <c r="K82" s="4"/>
      <c r="L82" s="2"/>
      <c r="M82" s="2"/>
      <c r="N82" s="2"/>
      <c r="O82" s="2"/>
    </row>
    <row r="83" spans="1:15" x14ac:dyDescent="0.25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1:15" ht="26.25" x14ac:dyDescent="0.25">
      <c r="B84" s="27" t="s">
        <v>74</v>
      </c>
      <c r="C84" s="28"/>
      <c r="D84" s="74" t="s">
        <v>75</v>
      </c>
      <c r="E84" s="140" t="s">
        <v>76</v>
      </c>
      <c r="F84" s="147"/>
      <c r="G84" s="72" t="s">
        <v>77</v>
      </c>
      <c r="H84" s="29"/>
      <c r="I84" s="29"/>
      <c r="J84" s="2"/>
      <c r="K84" s="29"/>
      <c r="L84" s="30" t="s">
        <v>0</v>
      </c>
      <c r="M84" s="30" t="s">
        <v>0</v>
      </c>
      <c r="N84" s="4"/>
      <c r="O84" s="2"/>
    </row>
    <row r="85" spans="1:15" x14ac:dyDescent="0.25">
      <c r="B85" s="31" t="s">
        <v>0</v>
      </c>
      <c r="C85" s="32"/>
      <c r="D85" s="75">
        <v>44926</v>
      </c>
      <c r="E85" s="33" t="s">
        <v>78</v>
      </c>
      <c r="F85" s="34" t="s">
        <v>79</v>
      </c>
      <c r="G85" s="73">
        <v>45016</v>
      </c>
      <c r="H85" s="35"/>
      <c r="I85" s="35"/>
      <c r="J85" s="2"/>
      <c r="K85" s="35"/>
      <c r="L85" s="30" t="s">
        <v>0</v>
      </c>
      <c r="M85" s="30" t="s">
        <v>0</v>
      </c>
      <c r="N85" s="4" t="s">
        <v>0</v>
      </c>
      <c r="O85" s="2"/>
    </row>
    <row r="86" spans="1:15" x14ac:dyDescent="0.25">
      <c r="B86" s="36" t="s">
        <v>0</v>
      </c>
      <c r="C86" s="28"/>
      <c r="D86" s="37" t="s">
        <v>0</v>
      </c>
      <c r="E86" s="37" t="s">
        <v>0</v>
      </c>
      <c r="F86" s="37"/>
      <c r="G86" s="37" t="s">
        <v>0</v>
      </c>
      <c r="H86" s="10"/>
      <c r="I86" s="10"/>
      <c r="J86" s="70"/>
      <c r="K86" s="10" t="s">
        <v>0</v>
      </c>
      <c r="L86" s="25" t="s">
        <v>0</v>
      </c>
      <c r="M86" s="10" t="s">
        <v>0</v>
      </c>
      <c r="N86" s="11" t="s">
        <v>0</v>
      </c>
      <c r="O86" s="2"/>
    </row>
    <row r="87" spans="1:15" x14ac:dyDescent="0.25">
      <c r="A87">
        <v>31010400001</v>
      </c>
      <c r="B87" s="13" t="s">
        <v>80</v>
      </c>
      <c r="C87" s="38"/>
      <c r="D87" s="40">
        <f>VLOOKUP(A:A,[2]balbcp!$B:$G,6,FALSE)</f>
        <v>1133000000000</v>
      </c>
      <c r="E87" s="39">
        <v>0</v>
      </c>
      <c r="F87" s="41">
        <v>0</v>
      </c>
      <c r="G87" s="40">
        <f>SUM(D87:F87)</f>
        <v>1133000000000</v>
      </c>
      <c r="H87" s="42"/>
      <c r="I87" s="42"/>
      <c r="J87" s="70"/>
      <c r="K87" s="42"/>
      <c r="L87" s="10" t="s">
        <v>0</v>
      </c>
      <c r="M87" s="10"/>
      <c r="N87" s="10"/>
      <c r="O87" s="2"/>
    </row>
    <row r="88" spans="1:15" x14ac:dyDescent="0.25">
      <c r="B88" s="13" t="s">
        <v>81</v>
      </c>
      <c r="C88" s="38"/>
      <c r="D88" s="40"/>
      <c r="E88" s="39">
        <v>0</v>
      </c>
      <c r="F88" s="41">
        <v>0</v>
      </c>
      <c r="G88" s="40">
        <v>0</v>
      </c>
      <c r="H88" s="42"/>
      <c r="I88" s="42"/>
      <c r="J88" s="70"/>
      <c r="K88" s="42"/>
      <c r="L88" s="10"/>
      <c r="M88" s="10"/>
      <c r="N88" s="10"/>
      <c r="O88" s="2"/>
    </row>
    <row r="89" spans="1:15" x14ac:dyDescent="0.25">
      <c r="B89" s="13" t="s">
        <v>82</v>
      </c>
      <c r="C89" s="38"/>
      <c r="D89" s="40"/>
      <c r="E89" s="39">
        <v>0</v>
      </c>
      <c r="F89" s="41">
        <v>0</v>
      </c>
      <c r="G89" s="40">
        <v>0</v>
      </c>
      <c r="H89" s="42"/>
      <c r="I89" s="42"/>
      <c r="J89" s="70"/>
      <c r="K89" s="42"/>
      <c r="L89" s="10"/>
      <c r="M89" s="10"/>
      <c r="N89" s="10"/>
      <c r="O89" s="2"/>
    </row>
    <row r="90" spans="1:15" x14ac:dyDescent="0.25">
      <c r="A90">
        <v>31030000000</v>
      </c>
      <c r="B90" s="13" t="s">
        <v>83</v>
      </c>
      <c r="C90" s="38"/>
      <c r="D90" s="40">
        <f>VLOOKUP(A:A,[2]balbcp!$B:$G,6,FALSE)</f>
        <v>48387770729</v>
      </c>
      <c r="E90" s="39">
        <v>0</v>
      </c>
      <c r="F90" s="41">
        <v>0</v>
      </c>
      <c r="G90" s="40">
        <f>+D90+E90-F90</f>
        <v>48387770729</v>
      </c>
      <c r="H90" s="42"/>
      <c r="I90" s="42"/>
      <c r="J90" s="70"/>
      <c r="K90" s="42"/>
      <c r="L90" s="25"/>
      <c r="M90" s="25"/>
      <c r="N90" s="10"/>
      <c r="O90" s="2"/>
    </row>
    <row r="91" spans="1:15" x14ac:dyDescent="0.25">
      <c r="A91">
        <v>31040000000</v>
      </c>
      <c r="B91" s="13" t="s">
        <v>21</v>
      </c>
      <c r="C91" s="2"/>
      <c r="D91" s="40">
        <f>VLOOKUP(A:A,[2]balbcp!$B:$G,6,FALSE)</f>
        <v>1018321374053</v>
      </c>
      <c r="E91" s="82">
        <v>0</v>
      </c>
      <c r="F91" s="41">
        <v>0</v>
      </c>
      <c r="G91" s="40">
        <f>+D91+E91-F91</f>
        <v>1018321374053</v>
      </c>
      <c r="H91" s="42"/>
      <c r="I91" s="42"/>
      <c r="J91" s="70"/>
      <c r="K91" s="42"/>
      <c r="L91" s="25"/>
      <c r="M91" s="25"/>
      <c r="N91" s="10"/>
      <c r="O91" s="2"/>
    </row>
    <row r="92" spans="1:15" x14ac:dyDescent="0.25">
      <c r="A92">
        <v>31050000000</v>
      </c>
      <c r="B92" s="13" t="s">
        <v>23</v>
      </c>
      <c r="C92" s="38"/>
      <c r="D92" s="40">
        <f>VLOOKUP(A:A,[2]balbcp!$B:$G,6,FALSE)</f>
        <v>1452148221516</v>
      </c>
      <c r="E92" s="136">
        <v>857069616033</v>
      </c>
      <c r="F92" s="41">
        <v>0</v>
      </c>
      <c r="G92" s="40">
        <f>+D92+E92-F92</f>
        <v>2309217837549</v>
      </c>
      <c r="H92" s="42"/>
      <c r="I92" s="42"/>
      <c r="J92" s="70"/>
      <c r="K92" s="42"/>
      <c r="L92" s="25"/>
      <c r="M92" s="25"/>
      <c r="N92" s="10"/>
      <c r="O92" s="2"/>
    </row>
    <row r="93" spans="1:15" x14ac:dyDescent="0.25">
      <c r="A93">
        <v>31060000000</v>
      </c>
      <c r="B93" s="13" t="s">
        <v>84</v>
      </c>
      <c r="C93" s="2"/>
      <c r="D93" s="40">
        <f>VLOOKUP(A:A,[2]balbcp!$B:$G,6,FALSE)</f>
        <v>857069616033</v>
      </c>
      <c r="E93" s="170">
        <v>265666819565</v>
      </c>
      <c r="F93" s="82">
        <v>857069616033</v>
      </c>
      <c r="G93" s="40">
        <f>+D93+E93-F93</f>
        <v>265666819565</v>
      </c>
      <c r="H93" s="42"/>
      <c r="I93" s="42"/>
      <c r="J93" s="70"/>
      <c r="K93" s="42"/>
      <c r="L93" s="25"/>
      <c r="M93" s="25"/>
      <c r="N93" s="10"/>
      <c r="O93" s="2"/>
    </row>
    <row r="94" spans="1:15" x14ac:dyDescent="0.25">
      <c r="B94" s="13" t="s">
        <v>0</v>
      </c>
      <c r="C94" s="38"/>
      <c r="D94" s="40" t="s">
        <v>0</v>
      </c>
      <c r="E94" s="43" t="s">
        <v>0</v>
      </c>
      <c r="F94" s="44"/>
      <c r="G94" s="40"/>
      <c r="H94" s="42"/>
      <c r="I94" s="42"/>
      <c r="J94" s="70"/>
      <c r="K94" s="25"/>
      <c r="L94" s="25"/>
      <c r="M94" s="25"/>
      <c r="N94" s="10"/>
      <c r="O94" s="2"/>
    </row>
    <row r="95" spans="1:15" ht="15.75" thickBot="1" x14ac:dyDescent="0.3">
      <c r="B95" s="45" t="s">
        <v>54</v>
      </c>
      <c r="C95" s="46"/>
      <c r="D95" s="47">
        <f>SUM(D87:D94)</f>
        <v>4508926982331</v>
      </c>
      <c r="E95" s="47">
        <f>SUM(E87:E94)</f>
        <v>1122736435598</v>
      </c>
      <c r="F95" s="47">
        <f>SUM(F86:F94)</f>
        <v>857069616033</v>
      </c>
      <c r="G95" s="47">
        <f>SUM(G86:G94)</f>
        <v>4774593801896</v>
      </c>
      <c r="H95" s="48"/>
      <c r="I95" s="11"/>
      <c r="J95" s="84"/>
      <c r="K95" s="11"/>
      <c r="L95" s="49"/>
      <c r="M95" s="11"/>
      <c r="N95" s="11"/>
      <c r="O95" s="2"/>
    </row>
    <row r="96" spans="1:15" ht="15.75" thickTop="1" x14ac:dyDescent="0.25">
      <c r="B96" s="50"/>
      <c r="C96" s="50"/>
      <c r="D96" s="96" t="s">
        <v>0</v>
      </c>
      <c r="E96" s="51"/>
      <c r="F96" s="52"/>
      <c r="G96" s="53">
        <v>3057614011640</v>
      </c>
      <c r="H96" s="10"/>
      <c r="I96" s="10"/>
      <c r="J96" s="71"/>
      <c r="K96" s="2"/>
      <c r="L96" s="2"/>
      <c r="M96" s="2"/>
      <c r="N96" s="2"/>
      <c r="O96" s="2"/>
    </row>
    <row r="97" spans="2:17" x14ac:dyDescent="0.25">
      <c r="B97" s="2"/>
      <c r="C97" s="2"/>
      <c r="D97" s="54" t="e">
        <f>+D95-D96</f>
        <v>#VALUE!</v>
      </c>
      <c r="E97" s="55"/>
      <c r="F97" s="52"/>
      <c r="G97" s="86"/>
      <c r="H97" s="56"/>
      <c r="I97" s="56"/>
      <c r="J97" s="85"/>
      <c r="K97" s="2"/>
      <c r="L97" s="2"/>
      <c r="M97" s="2"/>
      <c r="N97" s="2"/>
      <c r="O97" s="2"/>
    </row>
    <row r="98" spans="2:17" ht="15.75" x14ac:dyDescent="0.25">
      <c r="B98" s="57" t="s">
        <v>85</v>
      </c>
      <c r="C98" s="4"/>
      <c r="D98" s="4"/>
      <c r="E98" s="4"/>
      <c r="F98" s="4" t="s">
        <v>0</v>
      </c>
      <c r="G98" s="83"/>
      <c r="H98" s="4"/>
      <c r="I98" s="4"/>
      <c r="J98" s="4"/>
      <c r="K98" s="4"/>
      <c r="L98" s="58"/>
      <c r="M98" s="59"/>
      <c r="N98" s="30"/>
      <c r="O98" s="2"/>
      <c r="P98" s="2"/>
      <c r="Q98" s="30" t="s">
        <v>1257</v>
      </c>
    </row>
    <row r="99" spans="2:17" x14ac:dyDescent="0.25">
      <c r="B99" s="2"/>
      <c r="C99" s="2"/>
      <c r="D99" s="2"/>
      <c r="E99" s="10"/>
      <c r="F99" s="2"/>
      <c r="G99" s="2"/>
      <c r="H99" s="2"/>
      <c r="I99" s="2"/>
      <c r="J99" s="2"/>
      <c r="K99" s="2"/>
      <c r="L99" s="58"/>
      <c r="M99" s="58"/>
      <c r="N99" s="30"/>
      <c r="O99" s="2"/>
      <c r="P99" s="2"/>
      <c r="Q99" s="30" t="s">
        <v>110</v>
      </c>
    </row>
    <row r="100" spans="2:17" x14ac:dyDescent="0.25">
      <c r="B100" s="2" t="s">
        <v>86</v>
      </c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</row>
    <row r="101" spans="2:17" x14ac:dyDescent="0.25">
      <c r="B101" s="2" t="s">
        <v>87</v>
      </c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</row>
    <row r="102" spans="2:17" x14ac:dyDescent="0.25">
      <c r="B102" s="2" t="s">
        <v>88</v>
      </c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</row>
    <row r="103" spans="2:17" x14ac:dyDescent="0.25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2:17" x14ac:dyDescent="0.25">
      <c r="B104" s="2" t="s">
        <v>0</v>
      </c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</row>
    <row r="105" spans="2:17" x14ac:dyDescent="0.25">
      <c r="B105" s="2"/>
      <c r="C105" s="2"/>
      <c r="D105" s="27"/>
      <c r="E105" s="61"/>
      <c r="F105" s="61"/>
      <c r="G105" s="61"/>
      <c r="H105" s="61"/>
      <c r="I105" s="61"/>
      <c r="J105" s="61"/>
      <c r="K105" s="61"/>
      <c r="L105" s="66" t="s">
        <v>89</v>
      </c>
      <c r="M105" s="28"/>
      <c r="N105" s="2"/>
      <c r="O105" s="2"/>
    </row>
    <row r="106" spans="2:17" ht="15.75" x14ac:dyDescent="0.25">
      <c r="B106" s="67" t="s">
        <v>90</v>
      </c>
      <c r="C106" s="2"/>
      <c r="D106" s="68">
        <v>44926</v>
      </c>
      <c r="E106" s="2"/>
      <c r="F106" s="2"/>
      <c r="G106" s="69">
        <v>45016</v>
      </c>
      <c r="H106" s="69"/>
      <c r="I106" s="69"/>
      <c r="J106" s="2"/>
      <c r="K106" s="2"/>
      <c r="L106" s="69">
        <v>45291</v>
      </c>
      <c r="M106" s="38"/>
      <c r="N106" s="2"/>
      <c r="O106" s="2"/>
    </row>
    <row r="107" spans="2:17" x14ac:dyDescent="0.25">
      <c r="B107" s="2"/>
      <c r="C107" s="2"/>
      <c r="D107" s="13"/>
      <c r="E107" s="2"/>
      <c r="F107" s="2"/>
      <c r="G107" s="2"/>
      <c r="H107" s="2"/>
      <c r="I107" s="2"/>
      <c r="J107" s="2"/>
      <c r="K107" s="2"/>
      <c r="L107" s="2"/>
      <c r="M107" s="38"/>
      <c r="N107" s="2"/>
      <c r="O107" s="2"/>
    </row>
    <row r="108" spans="2:17" x14ac:dyDescent="0.25">
      <c r="B108" s="2"/>
      <c r="C108" s="2"/>
      <c r="D108" s="158">
        <v>0.2092064493944408</v>
      </c>
      <c r="E108" s="159"/>
      <c r="F108" s="159"/>
      <c r="G108" s="160">
        <v>0.25224953142452489</v>
      </c>
      <c r="H108" s="160"/>
      <c r="I108" s="160"/>
      <c r="J108" s="159"/>
      <c r="K108" s="159"/>
      <c r="L108" s="160">
        <v>0.24329999999999999</v>
      </c>
      <c r="M108" s="32"/>
      <c r="N108" s="2"/>
      <c r="O108" s="2"/>
    </row>
    <row r="109" spans="2:17" x14ac:dyDescent="0.25">
      <c r="B109" s="2"/>
      <c r="C109" s="2"/>
      <c r="D109" s="2" t="s">
        <v>91</v>
      </c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2:17" x14ac:dyDescent="0.25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</row>
    <row r="111" spans="2:17" x14ac:dyDescent="0.25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</row>
    <row r="112" spans="2:17" x14ac:dyDescent="0.25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</row>
    <row r="113" spans="2:15" x14ac:dyDescent="0.25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 spans="2:15" x14ac:dyDescent="0.25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spans="2:15" x14ac:dyDescent="0.25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</row>
    <row r="116" spans="2:15" x14ac:dyDescent="0.25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</row>
    <row r="117" spans="2:15" x14ac:dyDescent="0.25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</row>
    <row r="118" spans="2:15" x14ac:dyDescent="0.25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</row>
    <row r="119" spans="2:15" x14ac:dyDescent="0.25">
      <c r="B119" s="58"/>
      <c r="C119" s="59"/>
      <c r="D119" s="30"/>
      <c r="E119" s="2"/>
      <c r="F119" s="2"/>
      <c r="G119" s="30"/>
      <c r="H119" s="30"/>
      <c r="I119" s="30"/>
      <c r="J119" s="30"/>
      <c r="K119" s="30"/>
      <c r="L119" s="2"/>
      <c r="M119" s="148"/>
      <c r="N119" s="148"/>
      <c r="O119" s="2"/>
    </row>
    <row r="120" spans="2:15" x14ac:dyDescent="0.25">
      <c r="B120" s="58"/>
      <c r="C120" s="58"/>
      <c r="D120" s="30"/>
      <c r="E120" s="2"/>
      <c r="F120" s="2"/>
      <c r="G120" s="30"/>
      <c r="H120" s="30"/>
      <c r="I120" s="30"/>
      <c r="J120" s="30"/>
      <c r="K120" s="30"/>
      <c r="L120" s="2"/>
      <c r="M120" s="148"/>
      <c r="N120" s="148"/>
      <c r="O120" s="2"/>
    </row>
    <row r="121" spans="2:15" x14ac:dyDescent="0.25">
      <c r="B121" s="2"/>
      <c r="C121" s="2"/>
      <c r="D121" s="2"/>
      <c r="E121" s="2"/>
      <c r="F121" s="2"/>
      <c r="G121" s="30" t="s">
        <v>0</v>
      </c>
      <c r="H121" s="30"/>
      <c r="I121" s="30"/>
      <c r="J121" s="30"/>
      <c r="K121" s="30"/>
      <c r="L121" s="2"/>
      <c r="M121" s="2" t="s">
        <v>0</v>
      </c>
      <c r="N121" s="2"/>
      <c r="O121" s="2"/>
    </row>
    <row r="122" spans="2:15" x14ac:dyDescent="0.25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</row>
    <row r="123" spans="2:15" x14ac:dyDescent="0.25">
      <c r="B123" s="2"/>
      <c r="C123" s="2" t="s">
        <v>1258</v>
      </c>
      <c r="D123" s="2"/>
      <c r="E123" s="149" t="s">
        <v>92</v>
      </c>
      <c r="F123" s="150"/>
      <c r="G123" s="150"/>
      <c r="H123" s="2"/>
      <c r="I123" s="2"/>
      <c r="J123" s="2"/>
      <c r="K123" s="2"/>
      <c r="L123" s="2"/>
      <c r="M123" s="2"/>
      <c r="N123" s="2"/>
      <c r="O123" s="2"/>
    </row>
    <row r="124" spans="2:15" x14ac:dyDescent="0.25">
      <c r="B124" s="2"/>
      <c r="C124" s="2" t="s">
        <v>93</v>
      </c>
      <c r="D124" s="2"/>
      <c r="E124" s="149"/>
      <c r="F124" s="150"/>
      <c r="G124" s="150"/>
      <c r="H124" s="2"/>
      <c r="I124" s="2"/>
      <c r="J124" s="2"/>
      <c r="K124" s="2"/>
      <c r="L124" s="2"/>
      <c r="M124" s="2"/>
      <c r="N124" s="2"/>
      <c r="O124" s="2"/>
    </row>
    <row r="125" spans="2:15" x14ac:dyDescent="0.25">
      <c r="B125" s="2"/>
      <c r="C125" s="60" t="s">
        <v>1259</v>
      </c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</row>
    <row r="126" spans="2:15" x14ac:dyDescent="0.25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</row>
    <row r="127" spans="2:15" x14ac:dyDescent="0.25">
      <c r="B127" s="4" t="s">
        <v>94</v>
      </c>
      <c r="C127" s="2" t="s">
        <v>95</v>
      </c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</row>
    <row r="128" spans="2:15" x14ac:dyDescent="0.25">
      <c r="B128" s="2"/>
      <c r="C128" s="2" t="s">
        <v>96</v>
      </c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</row>
    <row r="129" spans="2:15" x14ac:dyDescent="0.25">
      <c r="B129" s="2"/>
      <c r="C129" s="2" t="s">
        <v>97</v>
      </c>
      <c r="D129" s="2"/>
      <c r="E129" s="166">
        <v>44669</v>
      </c>
      <c r="F129" s="2"/>
      <c r="G129" s="2"/>
      <c r="H129" s="2"/>
      <c r="I129" s="2"/>
      <c r="J129" s="2"/>
      <c r="K129" s="2"/>
      <c r="L129" s="2"/>
      <c r="M129" s="2"/>
      <c r="N129" s="2"/>
      <c r="O129" s="2"/>
    </row>
    <row r="130" spans="2:15" x14ac:dyDescent="0.25">
      <c r="B130" s="2"/>
      <c r="C130" s="2" t="s">
        <v>98</v>
      </c>
      <c r="D130" s="2"/>
      <c r="E130" s="166">
        <f>+E129</f>
        <v>44669</v>
      </c>
      <c r="F130" s="2"/>
      <c r="G130" s="2"/>
      <c r="H130" s="2"/>
      <c r="I130" s="2"/>
      <c r="J130" s="2"/>
      <c r="K130" s="2"/>
      <c r="L130" s="2"/>
      <c r="M130" s="2"/>
      <c r="N130" s="2"/>
      <c r="O130" s="2"/>
    </row>
    <row r="131" spans="2:15" x14ac:dyDescent="0.25">
      <c r="B131" s="2"/>
      <c r="C131" s="2" t="s">
        <v>1260</v>
      </c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</row>
    <row r="132" spans="2:15" x14ac:dyDescent="0.25">
      <c r="B132" s="2"/>
      <c r="C132" s="2" t="s">
        <v>1262</v>
      </c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</row>
    <row r="133" spans="2:15" ht="15.75" x14ac:dyDescent="0.25">
      <c r="B133" s="2"/>
      <c r="C133" s="97" t="s">
        <v>1263</v>
      </c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</row>
    <row r="134" spans="2:15" x14ac:dyDescent="0.25">
      <c r="B134" s="2"/>
      <c r="C134" s="2"/>
      <c r="D134" s="2"/>
      <c r="E134" s="148" t="s">
        <v>0</v>
      </c>
      <c r="F134" s="148"/>
      <c r="G134" s="148"/>
      <c r="H134" s="30"/>
      <c r="I134" s="30"/>
      <c r="J134" s="2"/>
      <c r="K134" s="2"/>
      <c r="L134" s="2"/>
      <c r="M134" s="2"/>
      <c r="N134" s="2"/>
      <c r="O134" s="2"/>
    </row>
    <row r="135" spans="2:15" x14ac:dyDescent="0.25">
      <c r="B135" s="2"/>
      <c r="C135" s="138" t="s">
        <v>99</v>
      </c>
      <c r="D135" s="139"/>
      <c r="E135" s="140" t="s">
        <v>100</v>
      </c>
      <c r="F135" s="141"/>
      <c r="G135" s="139"/>
      <c r="H135" s="30"/>
      <c r="I135" s="30"/>
      <c r="J135" s="2"/>
      <c r="K135" s="2"/>
      <c r="L135" s="2"/>
      <c r="M135" s="2"/>
      <c r="N135" s="2"/>
      <c r="O135" s="2"/>
    </row>
    <row r="136" spans="2:15" x14ac:dyDescent="0.25">
      <c r="B136" s="2"/>
      <c r="C136" s="142" t="s">
        <v>101</v>
      </c>
      <c r="D136" s="143"/>
      <c r="E136" s="92" t="s">
        <v>102</v>
      </c>
      <c r="F136" s="61"/>
      <c r="G136" s="98" t="s">
        <v>103</v>
      </c>
      <c r="H136" s="62"/>
      <c r="I136" s="62"/>
      <c r="J136" s="2"/>
      <c r="K136" s="2"/>
      <c r="L136" s="2"/>
      <c r="M136" s="2"/>
      <c r="N136" s="2"/>
      <c r="O136" s="2"/>
    </row>
    <row r="137" spans="2:15" x14ac:dyDescent="0.25">
      <c r="B137" s="2"/>
      <c r="C137" s="144"/>
      <c r="D137" s="145"/>
      <c r="E137" s="93" t="s">
        <v>104</v>
      </c>
      <c r="F137" s="63"/>
      <c r="G137" s="99" t="s">
        <v>109</v>
      </c>
      <c r="H137" s="4"/>
      <c r="I137" s="4"/>
      <c r="J137" s="64"/>
      <c r="K137" s="2"/>
      <c r="L137" s="2"/>
      <c r="M137" s="2"/>
      <c r="N137" s="2"/>
      <c r="O137" s="2"/>
    </row>
    <row r="138" spans="2:15" x14ac:dyDescent="0.25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</row>
    <row r="139" spans="2:15" x14ac:dyDescent="0.25">
      <c r="B139" s="2"/>
      <c r="C139" s="2" t="s">
        <v>105</v>
      </c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</row>
    <row r="140" spans="2:15" x14ac:dyDescent="0.25">
      <c r="B140" s="2"/>
      <c r="C140" s="2" t="s">
        <v>106</v>
      </c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</row>
    <row r="141" spans="2:15" x14ac:dyDescent="0.25">
      <c r="B141" s="2"/>
      <c r="C141" s="2" t="s">
        <v>107</v>
      </c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</row>
    <row r="142" spans="2:15" x14ac:dyDescent="0.25">
      <c r="B142" s="2"/>
      <c r="C142" s="65" t="s">
        <v>108</v>
      </c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</row>
    <row r="143" spans="2:15" x14ac:dyDescent="0.25">
      <c r="B143" s="2"/>
      <c r="C143" s="65" t="s">
        <v>1261</v>
      </c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</row>
    <row r="144" spans="2:15" x14ac:dyDescent="0.25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</row>
  </sheetData>
  <mergeCells count="21">
    <mergeCell ref="B63:L63"/>
    <mergeCell ref="B6:O6"/>
    <mergeCell ref="B8:F8"/>
    <mergeCell ref="J8:N8"/>
    <mergeCell ref="J14:N14"/>
    <mergeCell ref="B32:O32"/>
    <mergeCell ref="M119:N119"/>
    <mergeCell ref="M120:N120"/>
    <mergeCell ref="E123:G124"/>
    <mergeCell ref="E134:G134"/>
    <mergeCell ref="C64:C65"/>
    <mergeCell ref="F64:F65"/>
    <mergeCell ref="G64:G65"/>
    <mergeCell ref="J64:J65"/>
    <mergeCell ref="K64:K65"/>
    <mergeCell ref="L64:L65"/>
    <mergeCell ref="C135:D135"/>
    <mergeCell ref="E135:G135"/>
    <mergeCell ref="C136:D137"/>
    <mergeCell ref="B82:G82"/>
    <mergeCell ref="E84:F84"/>
  </mergeCells>
  <conditionalFormatting sqref="D97 G97">
    <cfRule type="duplicateValues" dxfId="0" priority="1"/>
  </conditionalFormatting>
  <hyperlinks>
    <hyperlink ref="C143" r:id="rId1" xr:uid="{00000000-0004-0000-0000-000000000000}"/>
  </hyperlinks>
  <pageMargins left="0.7" right="0.7" top="0.75" bottom="0.75" header="0.3" footer="0.3"/>
  <pageSetup paperSize="9" orientation="portrait" r:id="rId2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703"/>
  <sheetViews>
    <sheetView workbookViewId="0">
      <selection activeCell="H9" sqref="H9"/>
    </sheetView>
  </sheetViews>
  <sheetFormatPr baseColWidth="10" defaultRowHeight="15" x14ac:dyDescent="0.25"/>
  <cols>
    <col min="1" max="1" width="15.7109375" bestFit="1" customWidth="1"/>
    <col min="2" max="2" width="12.28515625" bestFit="1" customWidth="1"/>
    <col min="3" max="3" width="54.28515625" customWidth="1"/>
    <col min="4" max="4" width="2" style="89" customWidth="1"/>
    <col min="5" max="5" width="1.28515625" style="89" customWidth="1"/>
    <col min="6" max="6" width="1.85546875" style="89" customWidth="1"/>
    <col min="7" max="8" width="21.5703125" style="84" bestFit="1" customWidth="1"/>
    <col min="9" max="9" width="9.5703125" style="89" bestFit="1" customWidth="1"/>
    <col min="10" max="11" width="14.140625" style="89" bestFit="1" customWidth="1"/>
    <col min="12" max="15" width="14.140625" bestFit="1" customWidth="1"/>
    <col min="16" max="17" width="14.28515625" bestFit="1" customWidth="1"/>
    <col min="18" max="21" width="14.140625" bestFit="1" customWidth="1"/>
    <col min="22" max="33" width="14.28515625" bestFit="1" customWidth="1"/>
    <col min="34" max="34" width="14.140625" bestFit="1" customWidth="1"/>
    <col min="35" max="38" width="14.28515625" bestFit="1" customWidth="1"/>
    <col min="39" max="42" width="14.140625" bestFit="1" customWidth="1"/>
    <col min="43" max="49" width="14.28515625" bestFit="1" customWidth="1"/>
    <col min="50" max="50" width="14.140625" bestFit="1" customWidth="1"/>
    <col min="51" max="57" width="14.28515625" bestFit="1" customWidth="1"/>
    <col min="58" max="58" width="14.140625" bestFit="1" customWidth="1"/>
    <col min="59" max="63" width="14.28515625" bestFit="1" customWidth="1"/>
    <col min="64" max="69" width="14.140625" bestFit="1" customWidth="1"/>
    <col min="70" max="84" width="14.28515625" bestFit="1" customWidth="1"/>
    <col min="85" max="85" width="14.140625" bestFit="1" customWidth="1"/>
    <col min="86" max="87" width="14.28515625" bestFit="1" customWidth="1"/>
    <col min="88" max="88" width="14.140625" bestFit="1" customWidth="1"/>
    <col min="89" max="89" width="14.28515625" bestFit="1" customWidth="1"/>
    <col min="90" max="92" width="14.140625" bestFit="1" customWidth="1"/>
    <col min="93" max="93" width="14.28515625" bestFit="1" customWidth="1"/>
    <col min="94" max="98" width="14.140625" bestFit="1" customWidth="1"/>
    <col min="99" max="105" width="14.28515625" bestFit="1" customWidth="1"/>
    <col min="106" max="111" width="14.140625" bestFit="1" customWidth="1"/>
    <col min="112" max="112" width="14.28515625" bestFit="1" customWidth="1"/>
    <col min="113" max="144" width="14.140625" bestFit="1" customWidth="1"/>
    <col min="145" max="145" width="14.28515625" bestFit="1" customWidth="1"/>
    <col min="146" max="200" width="14.140625" bestFit="1" customWidth="1"/>
    <col min="201" max="205" width="14.28515625" bestFit="1" customWidth="1"/>
    <col min="206" max="237" width="14.140625" bestFit="1" customWidth="1"/>
    <col min="238" max="238" width="14.28515625" bestFit="1" customWidth="1"/>
    <col min="239" max="254" width="14.140625" bestFit="1" customWidth="1"/>
    <col min="255" max="255" width="14.28515625" bestFit="1" customWidth="1"/>
    <col min="256" max="260" width="14.140625" bestFit="1" customWidth="1"/>
    <col min="261" max="261" width="14.28515625" bestFit="1" customWidth="1"/>
    <col min="262" max="474" width="14.140625" bestFit="1" customWidth="1"/>
    <col min="475" max="476" width="13.140625" bestFit="1" customWidth="1"/>
    <col min="477" max="912" width="14.140625" bestFit="1" customWidth="1"/>
    <col min="913" max="913" width="9.5703125" bestFit="1" customWidth="1"/>
    <col min="914" max="1202" width="14.140625" bestFit="1" customWidth="1"/>
    <col min="1203" max="1203" width="15.140625" bestFit="1" customWidth="1"/>
    <col min="1204" max="1212" width="14.140625" bestFit="1" customWidth="1"/>
    <col min="1213" max="1213" width="15.140625" bestFit="1" customWidth="1"/>
    <col min="1214" max="1305" width="14.140625" bestFit="1" customWidth="1"/>
    <col min="1306" max="1307" width="11.5703125" bestFit="1" customWidth="1"/>
    <col min="1308" max="1308" width="12" bestFit="1" customWidth="1"/>
  </cols>
  <sheetData>
    <row r="1" spans="1:9" x14ac:dyDescent="0.25">
      <c r="A1" s="102" t="s">
        <v>112</v>
      </c>
      <c r="B1" s="102">
        <v>10000000000</v>
      </c>
      <c r="C1" s="102" t="s">
        <v>1</v>
      </c>
      <c r="D1" s="103">
        <v>16281450142970</v>
      </c>
      <c r="E1" s="103">
        <v>1831294746.98</v>
      </c>
      <c r="F1" s="103">
        <v>12690964161832</v>
      </c>
      <c r="G1" s="107">
        <v>28972414304802</v>
      </c>
      <c r="H1" s="106">
        <v>28972414304802</v>
      </c>
      <c r="I1" s="100">
        <f>+G1-H1</f>
        <v>0</v>
      </c>
    </row>
    <row r="2" spans="1:9" x14ac:dyDescent="0.25">
      <c r="A2" s="90" t="s">
        <v>113</v>
      </c>
      <c r="B2" s="90">
        <v>11000000000</v>
      </c>
      <c r="C2" s="90" t="s">
        <v>114</v>
      </c>
      <c r="D2" s="91">
        <v>2815093635443</v>
      </c>
      <c r="E2" s="91">
        <v>627028444.74000001</v>
      </c>
      <c r="F2" s="91">
        <v>4345338473983</v>
      </c>
      <c r="G2" s="108">
        <v>7160432109426</v>
      </c>
    </row>
    <row r="3" spans="1:9" x14ac:dyDescent="0.25">
      <c r="A3" t="s">
        <v>115</v>
      </c>
      <c r="B3">
        <v>11010000000</v>
      </c>
      <c r="C3" t="s">
        <v>116</v>
      </c>
      <c r="D3" s="89">
        <v>531534393876</v>
      </c>
      <c r="E3" s="89">
        <v>13815253.390000001</v>
      </c>
      <c r="F3" s="89">
        <v>95740396768</v>
      </c>
      <c r="G3" s="84">
        <v>627274790644</v>
      </c>
    </row>
    <row r="4" spans="1:9" x14ac:dyDescent="0.25">
      <c r="A4" t="s">
        <v>117</v>
      </c>
      <c r="B4">
        <v>11010101000</v>
      </c>
      <c r="C4" t="s">
        <v>118</v>
      </c>
      <c r="D4" s="89">
        <v>186907248565</v>
      </c>
      <c r="E4" s="89">
        <v>11746427.59</v>
      </c>
      <c r="F4" s="89">
        <v>81403330543</v>
      </c>
      <c r="G4" s="84">
        <v>268310579108</v>
      </c>
    </row>
    <row r="5" spans="1:9" x14ac:dyDescent="0.25">
      <c r="A5" t="s">
        <v>119</v>
      </c>
      <c r="B5">
        <v>11010101002</v>
      </c>
      <c r="C5" t="s">
        <v>120</v>
      </c>
      <c r="D5" s="89">
        <v>186907248565</v>
      </c>
      <c r="E5" s="89">
        <v>11746427.59</v>
      </c>
      <c r="F5" s="89">
        <v>81403330543</v>
      </c>
      <c r="G5" s="84">
        <v>268310579108</v>
      </c>
    </row>
    <row r="6" spans="1:9" x14ac:dyDescent="0.25">
      <c r="A6" t="s">
        <v>121</v>
      </c>
      <c r="B6">
        <v>11010103001</v>
      </c>
      <c r="C6" t="s">
        <v>122</v>
      </c>
      <c r="D6" s="89">
        <v>344627145311</v>
      </c>
      <c r="E6" s="89">
        <v>2068825.8</v>
      </c>
      <c r="F6" s="89">
        <v>14337066225</v>
      </c>
      <c r="G6" s="84">
        <v>358964211536</v>
      </c>
    </row>
    <row r="7" spans="1:9" x14ac:dyDescent="0.25">
      <c r="A7" t="s">
        <v>123</v>
      </c>
      <c r="B7">
        <v>11020000000</v>
      </c>
      <c r="C7" t="s">
        <v>124</v>
      </c>
      <c r="D7" s="89">
        <v>2282426251944</v>
      </c>
      <c r="E7" s="89">
        <v>613200171.30999994</v>
      </c>
      <c r="F7" s="89">
        <v>4249507847687</v>
      </c>
      <c r="G7" s="84">
        <v>6531934099631</v>
      </c>
    </row>
    <row r="8" spans="1:9" x14ac:dyDescent="0.25">
      <c r="A8" t="s">
        <v>125</v>
      </c>
      <c r="B8">
        <v>11020105000</v>
      </c>
      <c r="C8" t="s">
        <v>126</v>
      </c>
      <c r="D8" s="89">
        <v>2182386237380</v>
      </c>
      <c r="E8" s="89">
        <v>465871082.38</v>
      </c>
      <c r="F8" s="89">
        <v>3228509894770</v>
      </c>
      <c r="G8" s="84">
        <v>5410896132150</v>
      </c>
    </row>
    <row r="9" spans="1:9" x14ac:dyDescent="0.25">
      <c r="A9" t="s">
        <v>127</v>
      </c>
      <c r="B9">
        <v>11020105002</v>
      </c>
      <c r="C9" t="s">
        <v>128</v>
      </c>
      <c r="D9" s="89">
        <v>1253000000000</v>
      </c>
      <c r="E9" s="89">
        <v>0</v>
      </c>
      <c r="F9" s="89">
        <v>0</v>
      </c>
      <c r="G9" s="84">
        <v>1253000000000</v>
      </c>
    </row>
    <row r="10" spans="1:9" x14ac:dyDescent="0.25">
      <c r="A10" t="s">
        <v>129</v>
      </c>
      <c r="B10">
        <v>11020105004</v>
      </c>
      <c r="C10" t="s">
        <v>130</v>
      </c>
      <c r="D10" s="89">
        <v>3762584537</v>
      </c>
      <c r="E10" s="89">
        <v>156975</v>
      </c>
      <c r="F10" s="89">
        <v>1087844599</v>
      </c>
      <c r="G10" s="84">
        <v>4850429136</v>
      </c>
    </row>
    <row r="11" spans="1:9" x14ac:dyDescent="0.25">
      <c r="A11" t="s">
        <v>131</v>
      </c>
      <c r="B11">
        <v>11020105006</v>
      </c>
      <c r="C11" t="s">
        <v>132</v>
      </c>
      <c r="D11" s="89">
        <v>0</v>
      </c>
      <c r="E11" s="89">
        <v>426000000</v>
      </c>
      <c r="F11" s="89">
        <v>2952201300000</v>
      </c>
      <c r="G11" s="84">
        <v>2952201300000</v>
      </c>
    </row>
    <row r="12" spans="1:9" x14ac:dyDescent="0.25">
      <c r="A12" t="s">
        <v>133</v>
      </c>
      <c r="B12">
        <v>11020105010</v>
      </c>
      <c r="C12" t="s">
        <v>134</v>
      </c>
      <c r="D12" s="89">
        <v>911498936630</v>
      </c>
      <c r="E12" s="89">
        <v>0</v>
      </c>
      <c r="F12" s="89">
        <v>0</v>
      </c>
      <c r="G12" s="84">
        <v>911498936630</v>
      </c>
    </row>
    <row r="13" spans="1:9" x14ac:dyDescent="0.25">
      <c r="A13" t="s">
        <v>135</v>
      </c>
      <c r="B13">
        <v>11020105018</v>
      </c>
      <c r="C13" t="s">
        <v>136</v>
      </c>
      <c r="D13" s="89">
        <v>0</v>
      </c>
      <c r="E13" s="89">
        <v>39714107.380000003</v>
      </c>
      <c r="F13" s="89">
        <v>275220750171</v>
      </c>
      <c r="G13" s="84">
        <v>275220750171</v>
      </c>
    </row>
    <row r="14" spans="1:9" x14ac:dyDescent="0.25">
      <c r="A14" t="s">
        <v>137</v>
      </c>
      <c r="B14">
        <v>11020105034</v>
      </c>
      <c r="C14" t="s">
        <v>138</v>
      </c>
      <c r="D14" s="89">
        <v>14124716213</v>
      </c>
      <c r="E14" s="89">
        <v>0</v>
      </c>
      <c r="F14" s="89">
        <v>0</v>
      </c>
      <c r="G14" s="84">
        <v>14124716213</v>
      </c>
    </row>
    <row r="15" spans="1:9" x14ac:dyDescent="0.25">
      <c r="A15" t="s">
        <v>139</v>
      </c>
      <c r="B15">
        <v>11020109000</v>
      </c>
      <c r="C15" t="s">
        <v>140</v>
      </c>
      <c r="D15" s="89">
        <v>0</v>
      </c>
      <c r="E15" s="89">
        <v>143818950.58000001</v>
      </c>
      <c r="F15" s="89">
        <v>996672518645</v>
      </c>
      <c r="G15" s="84">
        <v>996672518645</v>
      </c>
    </row>
    <row r="16" spans="1:9" x14ac:dyDescent="0.25">
      <c r="A16" t="s">
        <v>141</v>
      </c>
      <c r="B16">
        <v>11020109003</v>
      </c>
      <c r="C16" t="s">
        <v>142</v>
      </c>
      <c r="D16" s="89">
        <v>0</v>
      </c>
      <c r="E16" s="89">
        <v>143818950.58000001</v>
      </c>
      <c r="F16" s="89">
        <v>996672518645</v>
      </c>
      <c r="G16" s="84">
        <v>996672518645</v>
      </c>
    </row>
    <row r="17" spans="1:7" x14ac:dyDescent="0.25">
      <c r="A17" t="s">
        <v>143</v>
      </c>
      <c r="B17">
        <v>11020111000</v>
      </c>
      <c r="C17" t="s">
        <v>144</v>
      </c>
      <c r="D17" s="89">
        <v>72345729211</v>
      </c>
      <c r="E17" s="89">
        <v>58197.43</v>
      </c>
      <c r="F17" s="89">
        <v>403311099</v>
      </c>
      <c r="G17" s="84">
        <v>72749040310</v>
      </c>
    </row>
    <row r="18" spans="1:7" x14ac:dyDescent="0.25">
      <c r="A18" t="s">
        <v>145</v>
      </c>
      <c r="B18">
        <v>11020111004</v>
      </c>
      <c r="C18" t="s">
        <v>146</v>
      </c>
      <c r="D18" s="89">
        <v>72345729211</v>
      </c>
      <c r="E18" s="89">
        <v>58197.43</v>
      </c>
      <c r="F18" s="89">
        <v>403311099</v>
      </c>
      <c r="G18" s="84">
        <v>72749040310</v>
      </c>
    </row>
    <row r="19" spans="1:7" x14ac:dyDescent="0.25">
      <c r="A19" t="s">
        <v>147</v>
      </c>
      <c r="B19">
        <v>11020113000</v>
      </c>
      <c r="C19" t="s">
        <v>148</v>
      </c>
      <c r="D19" s="89">
        <v>27694285353</v>
      </c>
      <c r="E19" s="89">
        <v>3451940.92</v>
      </c>
      <c r="F19" s="89">
        <v>23922123173</v>
      </c>
      <c r="G19" s="84">
        <v>51616408526</v>
      </c>
    </row>
    <row r="20" spans="1:7" x14ac:dyDescent="0.25">
      <c r="A20" t="s">
        <v>149</v>
      </c>
      <c r="B20">
        <v>11020113006</v>
      </c>
      <c r="C20" t="s">
        <v>150</v>
      </c>
      <c r="D20" s="89">
        <v>0</v>
      </c>
      <c r="E20" s="89">
        <v>208595.20000000001</v>
      </c>
      <c r="F20" s="89">
        <v>1445575166</v>
      </c>
      <c r="G20" s="84">
        <v>1445575166</v>
      </c>
    </row>
    <row r="21" spans="1:7" x14ac:dyDescent="0.25">
      <c r="A21" t="s">
        <v>151</v>
      </c>
      <c r="B21">
        <v>11020113028</v>
      </c>
      <c r="C21" t="s">
        <v>152</v>
      </c>
      <c r="D21" s="89">
        <v>27694285353</v>
      </c>
      <c r="E21" s="89">
        <v>3243345.72</v>
      </c>
      <c r="F21" s="89">
        <v>22476548007</v>
      </c>
      <c r="G21" s="84">
        <v>50170833360</v>
      </c>
    </row>
    <row r="22" spans="1:7" x14ac:dyDescent="0.25">
      <c r="A22" t="s">
        <v>153</v>
      </c>
      <c r="B22">
        <v>11080000000</v>
      </c>
      <c r="C22" t="s">
        <v>154</v>
      </c>
      <c r="D22" s="89">
        <v>1392285595</v>
      </c>
      <c r="E22" s="89">
        <v>16644.37</v>
      </c>
      <c r="F22" s="89">
        <v>115346316</v>
      </c>
      <c r="G22" s="84">
        <v>1507631911</v>
      </c>
    </row>
    <row r="23" spans="1:7" x14ac:dyDescent="0.25">
      <c r="A23" t="s">
        <v>155</v>
      </c>
      <c r="B23">
        <v>11080119000</v>
      </c>
      <c r="C23" t="s">
        <v>154</v>
      </c>
      <c r="D23" s="89">
        <v>1392285595</v>
      </c>
      <c r="E23" s="89">
        <v>16644.37</v>
      </c>
      <c r="F23" s="89">
        <v>115346316</v>
      </c>
      <c r="G23" s="84">
        <v>1507631911</v>
      </c>
    </row>
    <row r="24" spans="1:7" x14ac:dyDescent="0.25">
      <c r="A24" t="s">
        <v>156</v>
      </c>
      <c r="B24">
        <v>11080119082</v>
      </c>
      <c r="C24" t="s">
        <v>157</v>
      </c>
      <c r="D24" s="89">
        <v>1392285595</v>
      </c>
      <c r="E24" s="89">
        <v>16644.37</v>
      </c>
      <c r="F24" s="89">
        <v>115346316</v>
      </c>
      <c r="G24" s="84">
        <v>1507631911</v>
      </c>
    </row>
    <row r="25" spans="1:7" x14ac:dyDescent="0.25">
      <c r="A25" t="s">
        <v>158</v>
      </c>
      <c r="B25">
        <v>11090000000</v>
      </c>
      <c r="C25" t="s">
        <v>159</v>
      </c>
      <c r="D25" s="89">
        <v>259295972</v>
      </c>
      <c r="E25" s="89">
        <v>3624.33</v>
      </c>
      <c r="F25" s="89">
        <v>25116788</v>
      </c>
      <c r="G25" s="84">
        <v>284412760</v>
      </c>
    </row>
    <row r="26" spans="1:7" x14ac:dyDescent="0.25">
      <c r="A26" t="s">
        <v>160</v>
      </c>
      <c r="B26">
        <v>11090121000</v>
      </c>
      <c r="C26" t="s">
        <v>161</v>
      </c>
      <c r="D26" s="89">
        <v>259295972</v>
      </c>
      <c r="E26" s="89">
        <v>3624.33</v>
      </c>
      <c r="F26" s="89">
        <v>25116788</v>
      </c>
      <c r="G26" s="84">
        <v>284412760</v>
      </c>
    </row>
    <row r="27" spans="1:7" x14ac:dyDescent="0.25">
      <c r="A27" t="s">
        <v>162</v>
      </c>
      <c r="B27">
        <v>11090121092</v>
      </c>
      <c r="C27" t="s">
        <v>157</v>
      </c>
      <c r="D27" s="89">
        <v>259295972</v>
      </c>
      <c r="E27" s="89">
        <v>3624.33</v>
      </c>
      <c r="F27" s="89">
        <v>25116788</v>
      </c>
      <c r="G27" s="84">
        <v>284412760</v>
      </c>
    </row>
    <row r="28" spans="1:7" x14ac:dyDescent="0.25">
      <c r="A28" s="94" t="s">
        <v>163</v>
      </c>
      <c r="B28" s="94">
        <v>12000000000</v>
      </c>
      <c r="C28" s="94" t="s">
        <v>164</v>
      </c>
      <c r="D28" s="95">
        <v>3136500761548</v>
      </c>
      <c r="E28" s="95">
        <v>62763883.810000002</v>
      </c>
      <c r="F28" s="95">
        <v>434956852997</v>
      </c>
      <c r="G28" s="109">
        <v>3571457614545</v>
      </c>
    </row>
    <row r="29" spans="1:7" x14ac:dyDescent="0.25">
      <c r="A29" t="s">
        <v>165</v>
      </c>
      <c r="B29">
        <v>12010000000</v>
      </c>
      <c r="C29" t="s">
        <v>166</v>
      </c>
      <c r="D29" s="89">
        <v>3093361004633</v>
      </c>
      <c r="E29" s="89">
        <v>62354600.439999998</v>
      </c>
      <c r="F29" s="89">
        <v>432120498779</v>
      </c>
      <c r="G29" s="84">
        <v>3525481503412</v>
      </c>
    </row>
    <row r="30" spans="1:7" x14ac:dyDescent="0.25">
      <c r="A30" t="s">
        <v>167</v>
      </c>
      <c r="B30">
        <v>12010123000</v>
      </c>
      <c r="C30" t="s">
        <v>168</v>
      </c>
      <c r="D30" s="89">
        <v>3093361004633</v>
      </c>
      <c r="E30" s="89">
        <v>62354600.439999998</v>
      </c>
      <c r="F30" s="89">
        <v>432120498779</v>
      </c>
      <c r="G30" s="84">
        <v>3525481503412</v>
      </c>
    </row>
    <row r="31" spans="1:7" x14ac:dyDescent="0.25">
      <c r="A31" t="s">
        <v>169</v>
      </c>
      <c r="B31">
        <v>12010123002</v>
      </c>
      <c r="C31" t="s">
        <v>170</v>
      </c>
      <c r="D31" s="89">
        <v>16267438772</v>
      </c>
      <c r="E31" s="89">
        <v>18137982.030000001</v>
      </c>
      <c r="F31" s="89">
        <v>125697122367</v>
      </c>
      <c r="G31" s="84">
        <v>141964561139</v>
      </c>
    </row>
    <row r="32" spans="1:7" x14ac:dyDescent="0.25">
      <c r="A32" t="s">
        <v>171</v>
      </c>
      <c r="B32">
        <v>12010123008</v>
      </c>
      <c r="C32" t="s">
        <v>172</v>
      </c>
      <c r="D32" s="89">
        <v>3002545363464</v>
      </c>
      <c r="E32" s="89">
        <v>0</v>
      </c>
      <c r="F32" s="89">
        <v>0</v>
      </c>
      <c r="G32" s="84">
        <v>3002545363464</v>
      </c>
    </row>
    <row r="33" spans="1:7" x14ac:dyDescent="0.25">
      <c r="A33" t="s">
        <v>173</v>
      </c>
      <c r="B33">
        <v>12010123012</v>
      </c>
      <c r="C33" t="s">
        <v>174</v>
      </c>
      <c r="D33" s="89">
        <v>0</v>
      </c>
      <c r="E33" s="89">
        <v>44216618.409999996</v>
      </c>
      <c r="F33" s="89">
        <v>306423376412</v>
      </c>
      <c r="G33" s="84">
        <v>306423376412</v>
      </c>
    </row>
    <row r="34" spans="1:7" x14ac:dyDescent="0.25">
      <c r="A34" t="s">
        <v>175</v>
      </c>
      <c r="B34">
        <v>12010123014</v>
      </c>
      <c r="C34" t="s">
        <v>176</v>
      </c>
      <c r="D34" s="89">
        <v>14740202397</v>
      </c>
      <c r="E34" s="89">
        <v>0</v>
      </c>
      <c r="F34" s="89">
        <v>0</v>
      </c>
      <c r="G34" s="84">
        <v>14740202397</v>
      </c>
    </row>
    <row r="35" spans="1:7" x14ac:dyDescent="0.25">
      <c r="A35" t="s">
        <v>1316</v>
      </c>
      <c r="B35">
        <v>12010123016</v>
      </c>
      <c r="C35" t="s">
        <v>1317</v>
      </c>
      <c r="D35" s="89">
        <v>59808000000</v>
      </c>
      <c r="E35" s="89">
        <v>0</v>
      </c>
      <c r="F35" s="89">
        <v>0</v>
      </c>
      <c r="G35" s="84">
        <v>59808000000</v>
      </c>
    </row>
    <row r="36" spans="1:7" x14ac:dyDescent="0.25">
      <c r="A36" t="s">
        <v>177</v>
      </c>
      <c r="B36">
        <v>12080000000</v>
      </c>
      <c r="C36" t="s">
        <v>178</v>
      </c>
      <c r="D36" s="89">
        <v>43139756915</v>
      </c>
      <c r="E36" s="89">
        <v>409283.37</v>
      </c>
      <c r="F36" s="89">
        <v>2836354218</v>
      </c>
      <c r="G36" s="84">
        <v>45976111133</v>
      </c>
    </row>
    <row r="37" spans="1:7" x14ac:dyDescent="0.25">
      <c r="A37" t="s">
        <v>179</v>
      </c>
      <c r="B37">
        <v>12080127000</v>
      </c>
      <c r="C37" t="s">
        <v>180</v>
      </c>
      <c r="D37" s="89">
        <v>43139756915</v>
      </c>
      <c r="E37" s="89">
        <v>409283.37</v>
      </c>
      <c r="F37" s="89">
        <v>2836354218</v>
      </c>
      <c r="G37" s="84">
        <v>45976111133</v>
      </c>
    </row>
    <row r="38" spans="1:7" x14ac:dyDescent="0.25">
      <c r="A38" t="s">
        <v>181</v>
      </c>
      <c r="B38">
        <v>12080127082</v>
      </c>
      <c r="C38" t="s">
        <v>182</v>
      </c>
      <c r="D38" s="89">
        <v>267879348773</v>
      </c>
      <c r="E38" s="89">
        <v>17483610.260000002</v>
      </c>
      <c r="F38" s="89">
        <v>121162293282</v>
      </c>
      <c r="G38" s="84">
        <v>389041642055</v>
      </c>
    </row>
    <row r="39" spans="1:7" x14ac:dyDescent="0.25">
      <c r="A39" t="s">
        <v>183</v>
      </c>
      <c r="B39">
        <v>12080127092</v>
      </c>
      <c r="C39" t="s">
        <v>184</v>
      </c>
      <c r="D39" s="89">
        <v>224739591858</v>
      </c>
      <c r="E39" s="89">
        <v>17074326.890000001</v>
      </c>
      <c r="F39" s="89">
        <v>118325939064</v>
      </c>
      <c r="G39" s="84">
        <v>343065530922</v>
      </c>
    </row>
    <row r="40" spans="1:7" x14ac:dyDescent="0.25">
      <c r="A40" s="104" t="s">
        <v>185</v>
      </c>
      <c r="B40" s="104">
        <v>13000000000</v>
      </c>
      <c r="C40" s="104" t="s">
        <v>186</v>
      </c>
      <c r="D40" s="105">
        <v>1151626728814</v>
      </c>
      <c r="E40" s="105">
        <v>266210409.63999999</v>
      </c>
      <c r="F40" s="105">
        <v>1844851449328</v>
      </c>
      <c r="G40" s="110">
        <v>2996478178142</v>
      </c>
    </row>
    <row r="41" spans="1:7" x14ac:dyDescent="0.25">
      <c r="A41" t="s">
        <v>187</v>
      </c>
      <c r="B41">
        <v>13010000000</v>
      </c>
      <c r="C41" t="s">
        <v>188</v>
      </c>
      <c r="D41" s="89">
        <v>303047190025</v>
      </c>
      <c r="E41" s="89">
        <v>262771324.69</v>
      </c>
      <c r="F41" s="89">
        <v>1821018418668</v>
      </c>
      <c r="G41" s="84">
        <v>2124065608693</v>
      </c>
    </row>
    <row r="42" spans="1:7" x14ac:dyDescent="0.25">
      <c r="A42" t="s">
        <v>1213</v>
      </c>
      <c r="B42">
        <v>13010129000</v>
      </c>
      <c r="C42" t="s">
        <v>494</v>
      </c>
      <c r="D42" s="89">
        <v>27215444405</v>
      </c>
      <c r="E42" s="89">
        <v>0</v>
      </c>
      <c r="F42" s="89">
        <v>0</v>
      </c>
      <c r="G42" s="84">
        <v>27215444405</v>
      </c>
    </row>
    <row r="43" spans="1:7" x14ac:dyDescent="0.25">
      <c r="A43" t="s">
        <v>1214</v>
      </c>
      <c r="B43">
        <v>13010129002</v>
      </c>
      <c r="C43" t="s">
        <v>1215</v>
      </c>
      <c r="D43" s="89">
        <v>27215444405</v>
      </c>
      <c r="E43" s="89">
        <v>0</v>
      </c>
      <c r="F43" s="89">
        <v>0</v>
      </c>
      <c r="G43" s="84">
        <v>27215444405</v>
      </c>
    </row>
    <row r="44" spans="1:7" x14ac:dyDescent="0.25">
      <c r="A44" t="s">
        <v>189</v>
      </c>
      <c r="B44">
        <v>13010131000</v>
      </c>
      <c r="C44" t="s">
        <v>190</v>
      </c>
      <c r="D44" s="89">
        <v>275831745620</v>
      </c>
      <c r="E44" s="89">
        <v>262771324.69</v>
      </c>
      <c r="F44" s="89">
        <v>1821018418668</v>
      </c>
      <c r="G44" s="84">
        <v>2096850164288</v>
      </c>
    </row>
    <row r="45" spans="1:7" x14ac:dyDescent="0.25">
      <c r="A45" t="s">
        <v>191</v>
      </c>
      <c r="B45">
        <v>13010131004</v>
      </c>
      <c r="C45" t="s">
        <v>146</v>
      </c>
      <c r="D45" s="89">
        <v>208451194363</v>
      </c>
      <c r="E45" s="89">
        <v>52871018.969999999</v>
      </c>
      <c r="F45" s="89">
        <v>366398805013</v>
      </c>
      <c r="G45" s="84">
        <v>574849999376</v>
      </c>
    </row>
    <row r="46" spans="1:7" x14ac:dyDescent="0.25">
      <c r="A46" t="s">
        <v>192</v>
      </c>
      <c r="B46">
        <v>13010131006</v>
      </c>
      <c r="C46" t="s">
        <v>193</v>
      </c>
      <c r="D46" s="89">
        <v>21880551257</v>
      </c>
      <c r="E46" s="89">
        <v>5900000</v>
      </c>
      <c r="F46" s="89">
        <v>40887295000</v>
      </c>
      <c r="G46" s="84">
        <v>62767846257</v>
      </c>
    </row>
    <row r="47" spans="1:7" x14ac:dyDescent="0.25">
      <c r="A47" t="s">
        <v>194</v>
      </c>
      <c r="B47">
        <v>13010131007</v>
      </c>
      <c r="C47" t="s">
        <v>142</v>
      </c>
      <c r="D47" s="89">
        <v>0</v>
      </c>
      <c r="E47" s="89">
        <v>168406970.72</v>
      </c>
      <c r="F47" s="89">
        <v>1167068727438</v>
      </c>
      <c r="G47" s="84">
        <v>1167068727438</v>
      </c>
    </row>
    <row r="48" spans="1:7" x14ac:dyDescent="0.25">
      <c r="A48" t="s">
        <v>195</v>
      </c>
      <c r="B48">
        <v>13010131012</v>
      </c>
      <c r="C48" t="s">
        <v>196</v>
      </c>
      <c r="D48" s="89">
        <v>10450000000</v>
      </c>
      <c r="E48" s="89">
        <v>3000000</v>
      </c>
      <c r="F48" s="89">
        <v>20790150000</v>
      </c>
      <c r="G48" s="84">
        <v>31240150000</v>
      </c>
    </row>
    <row r="49" spans="1:7" x14ac:dyDescent="0.25">
      <c r="A49" t="s">
        <v>197</v>
      </c>
      <c r="B49">
        <v>13010131024</v>
      </c>
      <c r="C49" t="s">
        <v>198</v>
      </c>
      <c r="D49" s="89">
        <v>19750000000</v>
      </c>
      <c r="E49" s="89">
        <v>27993335</v>
      </c>
      <c r="F49" s="89">
        <v>193995211217</v>
      </c>
      <c r="G49" s="84">
        <v>213745211217</v>
      </c>
    </row>
    <row r="50" spans="1:7" x14ac:dyDescent="0.25">
      <c r="A50" t="s">
        <v>199</v>
      </c>
      <c r="B50">
        <v>13010131026</v>
      </c>
      <c r="C50" t="s">
        <v>200</v>
      </c>
      <c r="D50" s="89">
        <v>15300000000</v>
      </c>
      <c r="E50" s="89">
        <v>4600000</v>
      </c>
      <c r="F50" s="89">
        <v>31878230000</v>
      </c>
      <c r="G50" s="84">
        <v>47178230000</v>
      </c>
    </row>
    <row r="51" spans="1:7" x14ac:dyDescent="0.25">
      <c r="A51" t="s">
        <v>202</v>
      </c>
      <c r="B51">
        <v>13020000000</v>
      </c>
      <c r="C51" t="s">
        <v>203</v>
      </c>
      <c r="D51" s="89">
        <v>841870328607</v>
      </c>
      <c r="E51" s="89">
        <v>0</v>
      </c>
      <c r="F51" s="89">
        <v>0</v>
      </c>
      <c r="G51" s="84">
        <v>841870328607</v>
      </c>
    </row>
    <row r="52" spans="1:7" x14ac:dyDescent="0.25">
      <c r="A52" t="s">
        <v>1264</v>
      </c>
      <c r="B52">
        <v>13020145000</v>
      </c>
      <c r="C52" t="s">
        <v>279</v>
      </c>
      <c r="D52" s="89">
        <v>0</v>
      </c>
      <c r="E52" s="89">
        <v>0</v>
      </c>
      <c r="F52" s="89">
        <v>0</v>
      </c>
      <c r="G52" s="84">
        <v>0</v>
      </c>
    </row>
    <row r="53" spans="1:7" x14ac:dyDescent="0.25">
      <c r="A53" t="s">
        <v>1289</v>
      </c>
      <c r="B53">
        <v>13020145004</v>
      </c>
      <c r="C53" t="s">
        <v>146</v>
      </c>
      <c r="D53" s="89">
        <v>0</v>
      </c>
      <c r="E53" s="89">
        <v>0</v>
      </c>
      <c r="F53" s="89">
        <v>0</v>
      </c>
      <c r="G53" s="84">
        <v>0</v>
      </c>
    </row>
    <row r="54" spans="1:7" x14ac:dyDescent="0.25">
      <c r="A54" t="s">
        <v>1265</v>
      </c>
      <c r="B54">
        <v>13020145012</v>
      </c>
      <c r="C54" t="s">
        <v>201</v>
      </c>
      <c r="D54" s="89">
        <v>0</v>
      </c>
      <c r="E54" s="89">
        <v>0</v>
      </c>
      <c r="F54" s="89">
        <v>0</v>
      </c>
      <c r="G54" s="84">
        <v>0</v>
      </c>
    </row>
    <row r="55" spans="1:7" x14ac:dyDescent="0.25">
      <c r="A55" t="s">
        <v>204</v>
      </c>
      <c r="B55">
        <v>13020149000</v>
      </c>
      <c r="C55" t="s">
        <v>205</v>
      </c>
      <c r="D55" s="89">
        <v>837149237568</v>
      </c>
      <c r="E55" s="89">
        <v>0</v>
      </c>
      <c r="F55" s="89">
        <v>0</v>
      </c>
      <c r="G55" s="84">
        <v>837149237568</v>
      </c>
    </row>
    <row r="56" spans="1:7" x14ac:dyDescent="0.25">
      <c r="A56" t="s">
        <v>206</v>
      </c>
      <c r="B56">
        <v>13020149002</v>
      </c>
      <c r="C56" t="s">
        <v>207</v>
      </c>
      <c r="D56" s="89">
        <v>837149237568</v>
      </c>
      <c r="E56" s="89">
        <v>0</v>
      </c>
      <c r="F56" s="89">
        <v>0</v>
      </c>
      <c r="G56" s="84">
        <v>837149237568</v>
      </c>
    </row>
    <row r="57" spans="1:7" x14ac:dyDescent="0.25">
      <c r="A57" t="s">
        <v>1216</v>
      </c>
      <c r="B57">
        <v>13020159000</v>
      </c>
      <c r="C57" t="s">
        <v>290</v>
      </c>
      <c r="D57" s="89">
        <v>3895558572</v>
      </c>
      <c r="E57" s="89">
        <v>0</v>
      </c>
      <c r="F57" s="89">
        <v>0</v>
      </c>
      <c r="G57" s="84">
        <v>3895558572</v>
      </c>
    </row>
    <row r="58" spans="1:7" x14ac:dyDescent="0.25">
      <c r="A58" t="s">
        <v>1217</v>
      </c>
      <c r="B58">
        <v>13020159004</v>
      </c>
      <c r="C58" t="s">
        <v>1218</v>
      </c>
      <c r="D58" s="89">
        <v>3895558572</v>
      </c>
      <c r="E58" s="89">
        <v>0</v>
      </c>
      <c r="F58" s="89">
        <v>0</v>
      </c>
      <c r="G58" s="84">
        <v>3895558572</v>
      </c>
    </row>
    <row r="59" spans="1:7" x14ac:dyDescent="0.25">
      <c r="A59" t="s">
        <v>208</v>
      </c>
      <c r="B59">
        <v>13020435000</v>
      </c>
      <c r="C59" t="s">
        <v>209</v>
      </c>
      <c r="D59" s="89">
        <v>825532467</v>
      </c>
      <c r="E59" s="89">
        <v>0</v>
      </c>
      <c r="F59" s="89">
        <v>0</v>
      </c>
      <c r="G59" s="84">
        <v>825532467</v>
      </c>
    </row>
    <row r="60" spans="1:7" x14ac:dyDescent="0.25">
      <c r="A60" t="s">
        <v>210</v>
      </c>
      <c r="B60">
        <v>13020435004</v>
      </c>
      <c r="C60" t="s">
        <v>146</v>
      </c>
      <c r="D60" s="89">
        <v>825532467</v>
      </c>
      <c r="E60" s="89">
        <v>0</v>
      </c>
      <c r="F60" s="89">
        <v>0</v>
      </c>
      <c r="G60" s="84">
        <v>825532467</v>
      </c>
    </row>
    <row r="61" spans="1:7" x14ac:dyDescent="0.25">
      <c r="A61" t="s">
        <v>211</v>
      </c>
      <c r="B61">
        <v>13080000000</v>
      </c>
      <c r="C61" t="s">
        <v>154</v>
      </c>
      <c r="D61" s="89">
        <v>6709210182</v>
      </c>
      <c r="E61" s="89">
        <v>3439084.95</v>
      </c>
      <c r="F61" s="89">
        <v>23833030660</v>
      </c>
      <c r="G61" s="84">
        <v>30542240842</v>
      </c>
    </row>
    <row r="62" spans="1:7" x14ac:dyDescent="0.25">
      <c r="A62" t="s">
        <v>212</v>
      </c>
      <c r="B62">
        <v>13080161000</v>
      </c>
      <c r="C62" t="s">
        <v>213</v>
      </c>
      <c r="D62" s="89">
        <v>6709210182</v>
      </c>
      <c r="E62" s="89">
        <v>3439084.95</v>
      </c>
      <c r="F62" s="89">
        <v>23833030660</v>
      </c>
      <c r="G62" s="84">
        <v>30542240842</v>
      </c>
    </row>
    <row r="63" spans="1:7" x14ac:dyDescent="0.25">
      <c r="A63" t="s">
        <v>214</v>
      </c>
      <c r="B63">
        <v>13080161082</v>
      </c>
      <c r="C63" t="s">
        <v>215</v>
      </c>
      <c r="D63" s="89">
        <v>16727049321</v>
      </c>
      <c r="E63" s="89">
        <v>4143680.38</v>
      </c>
      <c r="F63" s="89">
        <v>28715912217</v>
      </c>
      <c r="G63" s="84">
        <v>45442961538</v>
      </c>
    </row>
    <row r="64" spans="1:7" x14ac:dyDescent="0.25">
      <c r="A64" t="s">
        <v>216</v>
      </c>
      <c r="B64">
        <v>13080161083</v>
      </c>
      <c r="C64" t="s">
        <v>217</v>
      </c>
      <c r="D64" s="89">
        <v>0</v>
      </c>
      <c r="E64" s="89">
        <v>2805997.23</v>
      </c>
      <c r="F64" s="89">
        <v>19445701104</v>
      </c>
      <c r="G64" s="84">
        <v>19445701104</v>
      </c>
    </row>
    <row r="65" spans="1:7" x14ac:dyDescent="0.25">
      <c r="A65" t="s">
        <v>218</v>
      </c>
      <c r="B65">
        <v>13080161094</v>
      </c>
      <c r="C65" t="s">
        <v>219</v>
      </c>
      <c r="D65" s="89">
        <v>10017839139</v>
      </c>
      <c r="E65" s="89">
        <v>2781889.34</v>
      </c>
      <c r="F65" s="89">
        <v>19278632218</v>
      </c>
      <c r="G65" s="84">
        <v>29296471357</v>
      </c>
    </row>
    <row r="66" spans="1:7" x14ac:dyDescent="0.25">
      <c r="A66" t="s">
        <v>220</v>
      </c>
      <c r="B66">
        <v>13080161095</v>
      </c>
      <c r="C66" t="s">
        <v>221</v>
      </c>
      <c r="D66" s="89">
        <v>0</v>
      </c>
      <c r="E66" s="89">
        <v>728703.32</v>
      </c>
      <c r="F66" s="89">
        <v>5049950443</v>
      </c>
      <c r="G66" s="84">
        <v>5049950443</v>
      </c>
    </row>
    <row r="67" spans="1:7" x14ac:dyDescent="0.25">
      <c r="A67" s="104" t="s">
        <v>222</v>
      </c>
      <c r="B67" s="104">
        <v>14000000000</v>
      </c>
      <c r="C67" s="104" t="s">
        <v>223</v>
      </c>
      <c r="D67" s="105">
        <v>8554570469151</v>
      </c>
      <c r="E67" s="105">
        <v>871758496.42999995</v>
      </c>
      <c r="F67" s="105">
        <v>6041329968193</v>
      </c>
      <c r="G67" s="110">
        <v>14595900437344</v>
      </c>
    </row>
    <row r="68" spans="1:7" x14ac:dyDescent="0.25">
      <c r="A68" t="s">
        <v>224</v>
      </c>
      <c r="B68">
        <v>14010000000</v>
      </c>
      <c r="C68" t="s">
        <v>225</v>
      </c>
      <c r="D68" s="89">
        <v>8549243801588</v>
      </c>
      <c r="E68" s="89">
        <v>861585656.26999998</v>
      </c>
      <c r="F68" s="89">
        <v>5970831677239</v>
      </c>
      <c r="G68" s="84">
        <v>14520075478827</v>
      </c>
    </row>
    <row r="69" spans="1:7" x14ac:dyDescent="0.25">
      <c r="A69" t="s">
        <v>226</v>
      </c>
      <c r="B69">
        <v>14010169000</v>
      </c>
      <c r="C69" t="s">
        <v>227</v>
      </c>
      <c r="D69" s="89">
        <v>1244472553633</v>
      </c>
      <c r="E69" s="89">
        <v>334983545.19999999</v>
      </c>
      <c r="F69" s="89">
        <v>2321452717413</v>
      </c>
      <c r="G69" s="84">
        <v>3565925271046</v>
      </c>
    </row>
    <row r="70" spans="1:7" x14ac:dyDescent="0.25">
      <c r="A70" t="s">
        <v>228</v>
      </c>
      <c r="B70">
        <v>14010169002</v>
      </c>
      <c r="C70" t="s">
        <v>157</v>
      </c>
      <c r="D70" s="89">
        <v>842703912966</v>
      </c>
      <c r="E70" s="89">
        <v>276399945.24000001</v>
      </c>
      <c r="F70" s="89">
        <v>1915465440510</v>
      </c>
      <c r="G70" s="84">
        <v>2758169353476</v>
      </c>
    </row>
    <row r="71" spans="1:7" x14ac:dyDescent="0.25">
      <c r="A71" t="s">
        <v>229</v>
      </c>
      <c r="B71">
        <v>14010169004</v>
      </c>
      <c r="C71" t="s">
        <v>230</v>
      </c>
      <c r="D71" s="89">
        <v>380215640667</v>
      </c>
      <c r="E71" s="89">
        <v>58560899.960000001</v>
      </c>
      <c r="F71" s="89">
        <v>405829964768</v>
      </c>
      <c r="G71" s="84">
        <v>786045605435</v>
      </c>
    </row>
    <row r="72" spans="1:7" x14ac:dyDescent="0.25">
      <c r="A72" t="s">
        <v>231</v>
      </c>
      <c r="B72">
        <v>14010169006</v>
      </c>
      <c r="C72" t="s">
        <v>232</v>
      </c>
      <c r="D72" s="89">
        <v>21240000000</v>
      </c>
      <c r="E72" s="89">
        <v>22700</v>
      </c>
      <c r="F72" s="89">
        <v>157312135</v>
      </c>
      <c r="G72" s="84">
        <v>21397312135</v>
      </c>
    </row>
    <row r="73" spans="1:7" x14ac:dyDescent="0.25">
      <c r="A73" t="s">
        <v>1318</v>
      </c>
      <c r="B73">
        <v>14010169008</v>
      </c>
      <c r="C73" t="s">
        <v>1319</v>
      </c>
      <c r="D73" s="89">
        <v>313000000</v>
      </c>
      <c r="E73" s="89">
        <v>0</v>
      </c>
      <c r="F73" s="89">
        <v>0</v>
      </c>
      <c r="G73" s="84">
        <v>313000000</v>
      </c>
    </row>
    <row r="74" spans="1:7" x14ac:dyDescent="0.25">
      <c r="A74" t="s">
        <v>233</v>
      </c>
      <c r="B74">
        <v>14010173000</v>
      </c>
      <c r="C74" t="s">
        <v>234</v>
      </c>
      <c r="D74" s="89">
        <v>4751383805241</v>
      </c>
      <c r="E74" s="89">
        <v>489869665.98000002</v>
      </c>
      <c r="F74" s="89">
        <v>3394821278723</v>
      </c>
      <c r="G74" s="84">
        <v>8146205083964</v>
      </c>
    </row>
    <row r="75" spans="1:7" x14ac:dyDescent="0.25">
      <c r="A75" t="s">
        <v>235</v>
      </c>
      <c r="B75">
        <v>14010173002</v>
      </c>
      <c r="C75" t="s">
        <v>157</v>
      </c>
      <c r="D75" s="89">
        <v>4171729371372</v>
      </c>
      <c r="E75" s="89">
        <v>381771232.56</v>
      </c>
      <c r="F75" s="89">
        <v>2645693730202</v>
      </c>
      <c r="G75" s="84">
        <v>6817423101574</v>
      </c>
    </row>
    <row r="76" spans="1:7" x14ac:dyDescent="0.25">
      <c r="A76" t="s">
        <v>1290</v>
      </c>
      <c r="B76">
        <v>14010173003</v>
      </c>
      <c r="C76" t="s">
        <v>838</v>
      </c>
      <c r="D76" s="89">
        <v>52169592</v>
      </c>
      <c r="E76" s="89">
        <v>0</v>
      </c>
      <c r="F76" s="89">
        <v>0</v>
      </c>
      <c r="G76" s="84">
        <v>52169592</v>
      </c>
    </row>
    <row r="77" spans="1:7" x14ac:dyDescent="0.25">
      <c r="A77" t="s">
        <v>236</v>
      </c>
      <c r="B77">
        <v>14010173004</v>
      </c>
      <c r="C77" t="s">
        <v>237</v>
      </c>
      <c r="D77" s="89">
        <v>38070817536</v>
      </c>
      <c r="E77" s="89">
        <v>0</v>
      </c>
      <c r="F77" s="89">
        <v>0</v>
      </c>
      <c r="G77" s="84">
        <v>38070817536</v>
      </c>
    </row>
    <row r="78" spans="1:7" x14ac:dyDescent="0.25">
      <c r="A78" t="s">
        <v>238</v>
      </c>
      <c r="B78">
        <v>14010173006</v>
      </c>
      <c r="C78" t="s">
        <v>239</v>
      </c>
      <c r="D78" s="89">
        <v>523616560596</v>
      </c>
      <c r="E78" s="89">
        <v>104028381.15000001</v>
      </c>
      <c r="F78" s="89">
        <v>720921882788</v>
      </c>
      <c r="G78" s="84">
        <v>1244538443384</v>
      </c>
    </row>
    <row r="79" spans="1:7" x14ac:dyDescent="0.25">
      <c r="A79" t="s">
        <v>240</v>
      </c>
      <c r="B79">
        <v>14010173008</v>
      </c>
      <c r="C79" t="s">
        <v>241</v>
      </c>
      <c r="D79" s="89">
        <v>6922187183</v>
      </c>
      <c r="E79" s="89">
        <v>241227.3</v>
      </c>
      <c r="F79" s="89">
        <v>1671717250</v>
      </c>
      <c r="G79" s="84">
        <v>8593904433</v>
      </c>
    </row>
    <row r="80" spans="1:7" x14ac:dyDescent="0.25">
      <c r="A80" t="s">
        <v>242</v>
      </c>
      <c r="B80">
        <v>14010173010</v>
      </c>
      <c r="C80" t="s">
        <v>243</v>
      </c>
      <c r="D80" s="89">
        <v>10992698962</v>
      </c>
      <c r="E80" s="89">
        <v>3828824.97</v>
      </c>
      <c r="F80" s="89">
        <v>26533948483</v>
      </c>
      <c r="G80" s="84">
        <v>37526647445</v>
      </c>
    </row>
    <row r="81" spans="1:7" x14ac:dyDescent="0.25">
      <c r="A81" t="s">
        <v>244</v>
      </c>
      <c r="B81">
        <v>14010187000</v>
      </c>
      <c r="C81" t="s">
        <v>245</v>
      </c>
      <c r="D81" s="89">
        <v>79421934203</v>
      </c>
      <c r="E81" s="89">
        <v>5637004.2800000003</v>
      </c>
      <c r="F81" s="89">
        <v>39064721513</v>
      </c>
      <c r="G81" s="84">
        <v>118486655716</v>
      </c>
    </row>
    <row r="82" spans="1:7" x14ac:dyDescent="0.25">
      <c r="A82" t="s">
        <v>246</v>
      </c>
      <c r="B82">
        <v>14010187002</v>
      </c>
      <c r="C82" t="s">
        <v>157</v>
      </c>
      <c r="D82" s="89">
        <v>79421934203</v>
      </c>
      <c r="E82" s="89">
        <v>5637004.2800000003</v>
      </c>
      <c r="F82" s="89">
        <v>39064721513</v>
      </c>
      <c r="G82" s="84">
        <v>118486655716</v>
      </c>
    </row>
    <row r="83" spans="1:7" x14ac:dyDescent="0.25">
      <c r="A83" t="s">
        <v>247</v>
      </c>
      <c r="B83">
        <v>14010189000</v>
      </c>
      <c r="C83" t="s">
        <v>248</v>
      </c>
      <c r="D83" s="89">
        <v>6895551449</v>
      </c>
      <c r="E83" s="89">
        <v>283667.63</v>
      </c>
      <c r="F83" s="89">
        <v>1965830860</v>
      </c>
      <c r="G83" s="84">
        <v>8861382309</v>
      </c>
    </row>
    <row r="84" spans="1:7" x14ac:dyDescent="0.25">
      <c r="A84" t="s">
        <v>249</v>
      </c>
      <c r="B84">
        <v>14010189002</v>
      </c>
      <c r="C84" t="s">
        <v>157</v>
      </c>
      <c r="D84" s="89">
        <v>6895551449</v>
      </c>
      <c r="E84" s="89">
        <v>283667.63</v>
      </c>
      <c r="F84" s="89">
        <v>1965830860</v>
      </c>
      <c r="G84" s="84">
        <v>8861382309</v>
      </c>
    </row>
    <row r="85" spans="1:7" x14ac:dyDescent="0.25">
      <c r="A85" t="s">
        <v>250</v>
      </c>
      <c r="B85">
        <v>14010191000</v>
      </c>
      <c r="C85" t="s">
        <v>1291</v>
      </c>
      <c r="D85" s="89">
        <v>0</v>
      </c>
      <c r="E85" s="89">
        <v>525181.52</v>
      </c>
      <c r="F85" s="89">
        <v>3639534193</v>
      </c>
      <c r="G85" s="84">
        <v>3639534193</v>
      </c>
    </row>
    <row r="86" spans="1:7" x14ac:dyDescent="0.25">
      <c r="A86" t="s">
        <v>251</v>
      </c>
      <c r="B86">
        <v>14010191002</v>
      </c>
      <c r="C86" t="s">
        <v>157</v>
      </c>
      <c r="D86" s="89">
        <v>0</v>
      </c>
      <c r="E86" s="89">
        <v>525181.52</v>
      </c>
      <c r="F86" s="89">
        <v>3639534193</v>
      </c>
      <c r="G86" s="84">
        <v>3639534193</v>
      </c>
    </row>
    <row r="87" spans="1:7" x14ac:dyDescent="0.25">
      <c r="A87" t="s">
        <v>252</v>
      </c>
      <c r="B87">
        <v>14010193000</v>
      </c>
      <c r="C87" t="s">
        <v>253</v>
      </c>
      <c r="D87" s="89">
        <v>0</v>
      </c>
      <c r="E87" s="89">
        <v>3516533.66</v>
      </c>
      <c r="F87" s="89">
        <v>24369754090</v>
      </c>
      <c r="G87" s="84">
        <v>24369754090</v>
      </c>
    </row>
    <row r="88" spans="1:7" x14ac:dyDescent="0.25">
      <c r="A88" t="s">
        <v>254</v>
      </c>
      <c r="B88">
        <v>14010193002</v>
      </c>
      <c r="C88" t="s">
        <v>157</v>
      </c>
      <c r="D88" s="89">
        <v>0</v>
      </c>
      <c r="E88" s="89">
        <v>3516533.66</v>
      </c>
      <c r="F88" s="89">
        <v>24369754090</v>
      </c>
      <c r="G88" s="84">
        <v>24369754090</v>
      </c>
    </row>
    <row r="89" spans="1:7" x14ac:dyDescent="0.25">
      <c r="A89" t="s">
        <v>255</v>
      </c>
      <c r="B89">
        <v>14010205000</v>
      </c>
      <c r="C89" t="s">
        <v>256</v>
      </c>
      <c r="D89" s="89">
        <v>1200965322523</v>
      </c>
      <c r="E89" s="89">
        <v>0</v>
      </c>
      <c r="F89" s="89">
        <v>0</v>
      </c>
      <c r="G89" s="84">
        <v>1200965322523</v>
      </c>
    </row>
    <row r="90" spans="1:7" x14ac:dyDescent="0.25">
      <c r="A90" t="s">
        <v>257</v>
      </c>
      <c r="B90">
        <v>14010205002</v>
      </c>
      <c r="C90" t="s">
        <v>157</v>
      </c>
      <c r="D90" s="89">
        <v>1200965322523</v>
      </c>
      <c r="E90" s="89">
        <v>0</v>
      </c>
      <c r="F90" s="89">
        <v>0</v>
      </c>
      <c r="G90" s="84">
        <v>1200965322523</v>
      </c>
    </row>
    <row r="91" spans="1:7" x14ac:dyDescent="0.25">
      <c r="A91" t="s">
        <v>258</v>
      </c>
      <c r="B91">
        <v>14010209000</v>
      </c>
      <c r="C91" t="s">
        <v>259</v>
      </c>
      <c r="D91" s="89">
        <v>609583888687</v>
      </c>
      <c r="E91" s="89">
        <v>793385</v>
      </c>
      <c r="F91" s="89">
        <v>5498197719</v>
      </c>
      <c r="G91" s="84">
        <v>615082086406</v>
      </c>
    </row>
    <row r="92" spans="1:7" x14ac:dyDescent="0.25">
      <c r="A92" t="s">
        <v>260</v>
      </c>
      <c r="B92">
        <v>14010209004</v>
      </c>
      <c r="C92" t="s">
        <v>261</v>
      </c>
      <c r="D92" s="89">
        <v>518498782504</v>
      </c>
      <c r="E92" s="89">
        <v>793385</v>
      </c>
      <c r="F92" s="89">
        <v>5498197719</v>
      </c>
      <c r="G92" s="84">
        <v>523996980223</v>
      </c>
    </row>
    <row r="93" spans="1:7" x14ac:dyDescent="0.25">
      <c r="A93" t="s">
        <v>262</v>
      </c>
      <c r="B93">
        <v>14010209008</v>
      </c>
      <c r="C93" t="s">
        <v>263</v>
      </c>
      <c r="D93" s="89">
        <v>91085106183</v>
      </c>
      <c r="E93" s="89">
        <v>0</v>
      </c>
      <c r="F93" s="89">
        <v>0</v>
      </c>
      <c r="G93" s="84">
        <v>91085106183</v>
      </c>
    </row>
    <row r="94" spans="1:7" x14ac:dyDescent="0.25">
      <c r="A94" t="s">
        <v>264</v>
      </c>
      <c r="B94">
        <v>14010351000</v>
      </c>
      <c r="C94" t="s">
        <v>265</v>
      </c>
      <c r="D94" s="89">
        <v>235438378670</v>
      </c>
      <c r="E94" s="89">
        <v>9714335.1799999997</v>
      </c>
      <c r="F94" s="89">
        <v>67320828515</v>
      </c>
      <c r="G94" s="84">
        <v>302759207185</v>
      </c>
    </row>
    <row r="95" spans="1:7" x14ac:dyDescent="0.25">
      <c r="A95" t="s">
        <v>266</v>
      </c>
      <c r="B95">
        <v>14010351004</v>
      </c>
      <c r="C95" t="s">
        <v>1320</v>
      </c>
      <c r="D95" s="89">
        <v>235438378670</v>
      </c>
      <c r="E95" s="89">
        <v>9714335.1799999997</v>
      </c>
      <c r="F95" s="89">
        <v>67320828515</v>
      </c>
      <c r="G95" s="84">
        <v>302759207185</v>
      </c>
    </row>
    <row r="96" spans="1:7" x14ac:dyDescent="0.25">
      <c r="A96" t="s">
        <v>267</v>
      </c>
      <c r="B96">
        <v>14010405001</v>
      </c>
      <c r="C96" t="s">
        <v>268</v>
      </c>
      <c r="D96" s="89">
        <v>54422129130</v>
      </c>
      <c r="E96" s="89">
        <v>4854257.62</v>
      </c>
      <c r="F96" s="89">
        <v>33640248020</v>
      </c>
      <c r="G96" s="84">
        <v>88062377150</v>
      </c>
    </row>
    <row r="97" spans="1:7" x14ac:dyDescent="0.25">
      <c r="A97" t="s">
        <v>269</v>
      </c>
      <c r="B97">
        <v>14010433000</v>
      </c>
      <c r="C97" t="s">
        <v>270</v>
      </c>
      <c r="D97" s="89">
        <v>54176961287</v>
      </c>
      <c r="E97" s="89">
        <v>7918146.4000000004</v>
      </c>
      <c r="F97" s="89">
        <v>54873150461</v>
      </c>
      <c r="G97" s="84">
        <v>109050111748</v>
      </c>
    </row>
    <row r="98" spans="1:7" x14ac:dyDescent="0.25">
      <c r="A98" t="s">
        <v>271</v>
      </c>
      <c r="B98">
        <v>14010433002</v>
      </c>
      <c r="C98" t="s">
        <v>157</v>
      </c>
      <c r="D98" s="89">
        <v>54176961287</v>
      </c>
      <c r="E98" s="89">
        <v>7918146.4000000004</v>
      </c>
      <c r="F98" s="89">
        <v>54873150461</v>
      </c>
      <c r="G98" s="84">
        <v>109050111748</v>
      </c>
    </row>
    <row r="99" spans="1:7" x14ac:dyDescent="0.25">
      <c r="A99" t="s">
        <v>272</v>
      </c>
      <c r="B99">
        <v>14010443000</v>
      </c>
      <c r="C99" t="s">
        <v>273</v>
      </c>
      <c r="D99" s="89">
        <v>312346323249</v>
      </c>
      <c r="E99" s="89">
        <v>3202422.8</v>
      </c>
      <c r="F99" s="89">
        <v>22192950126</v>
      </c>
      <c r="G99" s="84">
        <v>334539273375</v>
      </c>
    </row>
    <row r="100" spans="1:7" x14ac:dyDescent="0.25">
      <c r="A100" t="s">
        <v>274</v>
      </c>
      <c r="B100">
        <v>14010443002</v>
      </c>
      <c r="C100" t="s">
        <v>157</v>
      </c>
      <c r="D100" s="89">
        <v>312346323249</v>
      </c>
      <c r="E100" s="89">
        <v>3202422.8</v>
      </c>
      <c r="F100" s="89">
        <v>22192950126</v>
      </c>
      <c r="G100" s="84">
        <v>334539273375</v>
      </c>
    </row>
    <row r="101" spans="1:7" x14ac:dyDescent="0.25">
      <c r="A101" t="s">
        <v>275</v>
      </c>
      <c r="B101">
        <v>14010449000</v>
      </c>
      <c r="C101" t="s">
        <v>1219</v>
      </c>
      <c r="D101" s="89">
        <v>136953516</v>
      </c>
      <c r="E101" s="89">
        <v>287511</v>
      </c>
      <c r="F101" s="89">
        <v>1992465606</v>
      </c>
      <c r="G101" s="84">
        <v>2129419122</v>
      </c>
    </row>
    <row r="102" spans="1:7" x14ac:dyDescent="0.25">
      <c r="A102" t="s">
        <v>276</v>
      </c>
      <c r="B102">
        <v>14010449002</v>
      </c>
      <c r="C102" t="s">
        <v>157</v>
      </c>
      <c r="D102" s="89">
        <v>136953516</v>
      </c>
      <c r="E102" s="89">
        <v>287511</v>
      </c>
      <c r="F102" s="89">
        <v>1992465606</v>
      </c>
      <c r="G102" s="84">
        <v>2129419122</v>
      </c>
    </row>
    <row r="103" spans="1:7" x14ac:dyDescent="0.25">
      <c r="A103" t="s">
        <v>277</v>
      </c>
      <c r="B103">
        <v>14030000000</v>
      </c>
      <c r="C103" t="s">
        <v>203</v>
      </c>
      <c r="D103" s="89">
        <v>10908417622</v>
      </c>
      <c r="E103" s="89">
        <v>0</v>
      </c>
      <c r="F103" s="89">
        <v>0</v>
      </c>
      <c r="G103" s="84">
        <v>10908417622</v>
      </c>
    </row>
    <row r="104" spans="1:7" x14ac:dyDescent="0.25">
      <c r="A104" t="s">
        <v>278</v>
      </c>
      <c r="B104">
        <v>14030353000</v>
      </c>
      <c r="C104" t="s">
        <v>279</v>
      </c>
      <c r="D104" s="89">
        <v>228103614</v>
      </c>
      <c r="E104" s="89">
        <v>0</v>
      </c>
      <c r="F104" s="89">
        <v>0</v>
      </c>
      <c r="G104" s="84">
        <v>228103614</v>
      </c>
    </row>
    <row r="105" spans="1:7" x14ac:dyDescent="0.25">
      <c r="A105" t="s">
        <v>280</v>
      </c>
      <c r="B105">
        <v>14030353002</v>
      </c>
      <c r="C105" t="s">
        <v>157</v>
      </c>
      <c r="D105" s="89">
        <v>228103614</v>
      </c>
      <c r="E105" s="89">
        <v>0</v>
      </c>
      <c r="F105" s="89">
        <v>0</v>
      </c>
      <c r="G105" s="84">
        <v>228103614</v>
      </c>
    </row>
    <row r="106" spans="1:7" x14ac:dyDescent="0.25">
      <c r="A106" t="s">
        <v>281</v>
      </c>
      <c r="B106">
        <v>14030437000</v>
      </c>
      <c r="C106" t="s">
        <v>209</v>
      </c>
      <c r="D106" s="89">
        <v>10680314008</v>
      </c>
      <c r="E106" s="89">
        <v>0</v>
      </c>
      <c r="F106" s="89">
        <v>0</v>
      </c>
      <c r="G106" s="84">
        <v>10680314008</v>
      </c>
    </row>
    <row r="107" spans="1:7" x14ac:dyDescent="0.25">
      <c r="A107" t="s">
        <v>282</v>
      </c>
      <c r="B107">
        <v>14030437002</v>
      </c>
      <c r="C107" t="s">
        <v>157</v>
      </c>
      <c r="D107" s="89">
        <v>10680314008</v>
      </c>
      <c r="E107" s="89">
        <v>0</v>
      </c>
      <c r="F107" s="89">
        <v>0</v>
      </c>
      <c r="G107" s="84">
        <v>10680314008</v>
      </c>
    </row>
    <row r="108" spans="1:7" x14ac:dyDescent="0.25">
      <c r="A108" t="s">
        <v>283</v>
      </c>
      <c r="B108">
        <v>14040000000</v>
      </c>
      <c r="C108" t="s">
        <v>284</v>
      </c>
      <c r="D108" s="89">
        <v>61083333332</v>
      </c>
      <c r="E108" s="89">
        <v>0</v>
      </c>
      <c r="F108" s="89">
        <v>0</v>
      </c>
      <c r="G108" s="84">
        <v>61083333332</v>
      </c>
    </row>
    <row r="109" spans="1:7" x14ac:dyDescent="0.25">
      <c r="A109" t="s">
        <v>285</v>
      </c>
      <c r="B109">
        <v>14040215000</v>
      </c>
      <c r="C109" t="s">
        <v>286</v>
      </c>
      <c r="D109" s="89">
        <v>61083333332</v>
      </c>
      <c r="E109" s="89">
        <v>0</v>
      </c>
      <c r="F109" s="89">
        <v>0</v>
      </c>
      <c r="G109" s="84">
        <v>61083333332</v>
      </c>
    </row>
    <row r="110" spans="1:7" x14ac:dyDescent="0.25">
      <c r="A110" t="s">
        <v>1321</v>
      </c>
      <c r="B110">
        <v>14040215004</v>
      </c>
      <c r="C110" t="s">
        <v>287</v>
      </c>
      <c r="D110" s="89">
        <v>58333333333</v>
      </c>
      <c r="E110" s="89">
        <v>0</v>
      </c>
      <c r="F110" s="89">
        <v>0</v>
      </c>
      <c r="G110" s="84">
        <v>58333333333</v>
      </c>
    </row>
    <row r="111" spans="1:7" x14ac:dyDescent="0.25">
      <c r="A111" t="s">
        <v>288</v>
      </c>
      <c r="B111">
        <v>14040215010</v>
      </c>
      <c r="C111" t="s">
        <v>289</v>
      </c>
      <c r="D111" s="89">
        <v>2749999999</v>
      </c>
      <c r="E111" s="89">
        <v>0</v>
      </c>
      <c r="F111" s="89">
        <v>0</v>
      </c>
      <c r="G111" s="84">
        <v>2749999999</v>
      </c>
    </row>
    <row r="112" spans="1:7" x14ac:dyDescent="0.25">
      <c r="A112" t="s">
        <v>291</v>
      </c>
      <c r="B112">
        <v>14080000000</v>
      </c>
      <c r="C112" t="s">
        <v>154</v>
      </c>
      <c r="D112" s="89">
        <v>69783847750</v>
      </c>
      <c r="E112" s="89">
        <v>16701231.4</v>
      </c>
      <c r="F112" s="89">
        <v>115740368666</v>
      </c>
      <c r="G112" s="84">
        <v>185524216416</v>
      </c>
    </row>
    <row r="113" spans="1:7" x14ac:dyDescent="0.25">
      <c r="A113" t="s">
        <v>292</v>
      </c>
      <c r="B113">
        <v>14080225000</v>
      </c>
      <c r="C113" t="s">
        <v>293</v>
      </c>
      <c r="D113" s="89">
        <v>64474610745</v>
      </c>
      <c r="E113" s="89">
        <v>10026835.630000001</v>
      </c>
      <c r="F113" s="89">
        <v>69486472259</v>
      </c>
      <c r="G113" s="84">
        <v>133961083004</v>
      </c>
    </row>
    <row r="114" spans="1:7" x14ac:dyDescent="0.25">
      <c r="A114" t="s">
        <v>294</v>
      </c>
      <c r="B114">
        <v>14080225082</v>
      </c>
      <c r="C114" t="s">
        <v>295</v>
      </c>
      <c r="D114" s="89">
        <v>1597172280251</v>
      </c>
      <c r="E114" s="89">
        <v>77651352</v>
      </c>
      <c r="F114" s="89">
        <v>538127751928</v>
      </c>
      <c r="G114" s="84">
        <v>2135300032179</v>
      </c>
    </row>
    <row r="115" spans="1:7" x14ac:dyDescent="0.25">
      <c r="A115" t="s">
        <v>1292</v>
      </c>
      <c r="B115">
        <v>14080225083</v>
      </c>
      <c r="C115" t="s">
        <v>217</v>
      </c>
      <c r="D115" s="89">
        <v>13351695</v>
      </c>
      <c r="E115" s="89">
        <v>0</v>
      </c>
      <c r="F115" s="89">
        <v>0</v>
      </c>
      <c r="G115" s="84">
        <v>13351695</v>
      </c>
    </row>
    <row r="116" spans="1:7" x14ac:dyDescent="0.25">
      <c r="A116" t="s">
        <v>296</v>
      </c>
      <c r="B116">
        <v>14080225092</v>
      </c>
      <c r="C116" t="s">
        <v>297</v>
      </c>
      <c r="D116" s="89">
        <v>764313648</v>
      </c>
      <c r="E116" s="89">
        <v>61488.46</v>
      </c>
      <c r="F116" s="89">
        <v>426118102</v>
      </c>
      <c r="G116" s="84">
        <v>1190431750</v>
      </c>
    </row>
    <row r="117" spans="1:7" x14ac:dyDescent="0.25">
      <c r="A117" t="s">
        <v>298</v>
      </c>
      <c r="B117">
        <v>14080225094</v>
      </c>
      <c r="C117" t="s">
        <v>299</v>
      </c>
      <c r="D117" s="89">
        <v>1531934284913</v>
      </c>
      <c r="E117" s="89">
        <v>67563027.909999996</v>
      </c>
      <c r="F117" s="89">
        <v>468215161567</v>
      </c>
      <c r="G117" s="84">
        <v>2000149446480</v>
      </c>
    </row>
    <row r="118" spans="1:7" x14ac:dyDescent="0.25">
      <c r="A118" t="s">
        <v>1293</v>
      </c>
      <c r="B118">
        <v>14080225095</v>
      </c>
      <c r="C118" t="s">
        <v>1294</v>
      </c>
      <c r="D118" s="89">
        <v>12422640</v>
      </c>
      <c r="E118" s="89">
        <v>0</v>
      </c>
      <c r="F118" s="89">
        <v>0</v>
      </c>
      <c r="G118" s="84">
        <v>12422640</v>
      </c>
    </row>
    <row r="119" spans="1:7" x14ac:dyDescent="0.25">
      <c r="A119" t="s">
        <v>300</v>
      </c>
      <c r="B119">
        <v>14080229000</v>
      </c>
      <c r="C119" t="s">
        <v>301</v>
      </c>
      <c r="D119" s="89">
        <v>1368903829</v>
      </c>
      <c r="E119" s="89">
        <v>6658206.9199999999</v>
      </c>
      <c r="F119" s="89">
        <v>46141706866</v>
      </c>
      <c r="G119" s="84">
        <v>47510610695</v>
      </c>
    </row>
    <row r="120" spans="1:7" x14ac:dyDescent="0.25">
      <c r="A120" t="s">
        <v>302</v>
      </c>
      <c r="B120">
        <v>14080229082</v>
      </c>
      <c r="C120" t="s">
        <v>303</v>
      </c>
      <c r="D120" s="89">
        <v>9988978450</v>
      </c>
      <c r="E120" s="89">
        <v>7832805.9699999997</v>
      </c>
      <c r="F120" s="89">
        <v>54281737012</v>
      </c>
      <c r="G120" s="84">
        <v>64270715462</v>
      </c>
    </row>
    <row r="121" spans="1:7" x14ac:dyDescent="0.25">
      <c r="A121" t="s">
        <v>304</v>
      </c>
      <c r="B121">
        <v>14080229094</v>
      </c>
      <c r="C121" t="s">
        <v>305</v>
      </c>
      <c r="D121" s="89">
        <v>8620074621</v>
      </c>
      <c r="E121" s="89">
        <v>1174599.05</v>
      </c>
      <c r="F121" s="89">
        <v>8140030146</v>
      </c>
      <c r="G121" s="84">
        <v>16760104767</v>
      </c>
    </row>
    <row r="122" spans="1:7" x14ac:dyDescent="0.25">
      <c r="A122" t="s">
        <v>306</v>
      </c>
      <c r="B122">
        <v>14080447000</v>
      </c>
      <c r="C122" t="s">
        <v>307</v>
      </c>
      <c r="D122" s="89">
        <v>3940063619</v>
      </c>
      <c r="E122" s="89">
        <v>14865.85</v>
      </c>
      <c r="F122" s="89">
        <v>103021084</v>
      </c>
      <c r="G122" s="84">
        <v>4043084703</v>
      </c>
    </row>
    <row r="123" spans="1:7" x14ac:dyDescent="0.25">
      <c r="A123" t="s">
        <v>308</v>
      </c>
      <c r="B123">
        <v>14080447082</v>
      </c>
      <c r="C123" t="s">
        <v>309</v>
      </c>
      <c r="D123" s="89">
        <v>83256999722</v>
      </c>
      <c r="E123" s="89">
        <v>600971.52000000002</v>
      </c>
      <c r="F123" s="89">
        <v>4164762680</v>
      </c>
      <c r="G123" s="84">
        <v>87421762402</v>
      </c>
    </row>
    <row r="124" spans="1:7" x14ac:dyDescent="0.25">
      <c r="A124" t="s">
        <v>310</v>
      </c>
      <c r="B124">
        <v>14080447094</v>
      </c>
      <c r="C124" t="s">
        <v>311</v>
      </c>
      <c r="D124" s="89">
        <v>78849987049</v>
      </c>
      <c r="E124" s="89">
        <v>584758.6</v>
      </c>
      <c r="F124" s="89">
        <v>4052406334</v>
      </c>
      <c r="G124" s="84">
        <v>82902393383</v>
      </c>
    </row>
    <row r="125" spans="1:7" x14ac:dyDescent="0.25">
      <c r="A125" t="s">
        <v>1266</v>
      </c>
      <c r="B125">
        <v>14080447096</v>
      </c>
      <c r="C125" t="s">
        <v>1267</v>
      </c>
      <c r="D125" s="89">
        <v>466949054</v>
      </c>
      <c r="E125" s="89">
        <v>1347.07</v>
      </c>
      <c r="F125" s="89">
        <v>9335262</v>
      </c>
      <c r="G125" s="84">
        <v>476284316</v>
      </c>
    </row>
    <row r="126" spans="1:7" x14ac:dyDescent="0.25">
      <c r="A126" t="s">
        <v>312</v>
      </c>
      <c r="B126">
        <v>14080451000</v>
      </c>
      <c r="C126" t="s">
        <v>313</v>
      </c>
      <c r="D126" s="89">
        <v>269557</v>
      </c>
      <c r="E126" s="89">
        <v>1323</v>
      </c>
      <c r="F126" s="89">
        <v>9168457</v>
      </c>
      <c r="G126" s="84">
        <v>9438014</v>
      </c>
    </row>
    <row r="127" spans="1:7" x14ac:dyDescent="0.25">
      <c r="A127" t="s">
        <v>314</v>
      </c>
      <c r="B127">
        <v>14080451082</v>
      </c>
      <c r="C127" t="s">
        <v>309</v>
      </c>
      <c r="D127" s="89">
        <v>3554261</v>
      </c>
      <c r="E127" s="89">
        <v>157036</v>
      </c>
      <c r="F127" s="89">
        <v>1088267332</v>
      </c>
      <c r="G127" s="84">
        <v>1091821593</v>
      </c>
    </row>
    <row r="128" spans="1:7" x14ac:dyDescent="0.25">
      <c r="A128" t="s">
        <v>315</v>
      </c>
      <c r="B128">
        <v>14080451094</v>
      </c>
      <c r="C128" t="s">
        <v>316</v>
      </c>
      <c r="D128" s="89">
        <v>3284704</v>
      </c>
      <c r="E128" s="89">
        <v>155713</v>
      </c>
      <c r="F128" s="89">
        <v>1079098875</v>
      </c>
      <c r="G128" s="84">
        <v>1082383579</v>
      </c>
    </row>
    <row r="129" spans="1:7" x14ac:dyDescent="0.25">
      <c r="A129" t="s">
        <v>317</v>
      </c>
      <c r="B129">
        <v>14090000000</v>
      </c>
      <c r="C129" t="s">
        <v>159</v>
      </c>
      <c r="D129" s="89">
        <v>136448931141</v>
      </c>
      <c r="E129" s="89">
        <v>6528391.2400000002</v>
      </c>
      <c r="F129" s="89">
        <v>45242077712</v>
      </c>
      <c r="G129" s="84">
        <v>181691008853</v>
      </c>
    </row>
    <row r="130" spans="1:7" x14ac:dyDescent="0.25">
      <c r="A130" t="s">
        <v>318</v>
      </c>
      <c r="B130">
        <v>14090231000</v>
      </c>
      <c r="C130" t="s">
        <v>319</v>
      </c>
      <c r="D130" s="89">
        <v>136448931141</v>
      </c>
      <c r="E130" s="89">
        <v>6528391.2400000002</v>
      </c>
      <c r="F130" s="89">
        <v>45242077712</v>
      </c>
      <c r="G130" s="84">
        <v>181691008853</v>
      </c>
    </row>
    <row r="131" spans="1:7" x14ac:dyDescent="0.25">
      <c r="A131" t="s">
        <v>320</v>
      </c>
      <c r="B131">
        <v>14090231092</v>
      </c>
      <c r="C131" t="s">
        <v>157</v>
      </c>
      <c r="D131" s="89">
        <v>92515521538</v>
      </c>
      <c r="E131" s="89">
        <v>1930351.88</v>
      </c>
      <c r="F131" s="89">
        <v>13377435045</v>
      </c>
      <c r="G131" s="84">
        <v>105892956583</v>
      </c>
    </row>
    <row r="132" spans="1:7" x14ac:dyDescent="0.25">
      <c r="A132" t="s">
        <v>321</v>
      </c>
      <c r="B132">
        <v>14090231094</v>
      </c>
      <c r="C132" t="s">
        <v>322</v>
      </c>
      <c r="D132" s="89">
        <v>43933409603</v>
      </c>
      <c r="E132" s="89">
        <v>4598039.3600000003</v>
      </c>
      <c r="F132" s="89">
        <v>31864642667</v>
      </c>
      <c r="G132" s="84">
        <v>75798052270</v>
      </c>
    </row>
    <row r="133" spans="1:7" x14ac:dyDescent="0.25">
      <c r="A133" s="94" t="s">
        <v>323</v>
      </c>
      <c r="B133" s="94">
        <v>15000000000</v>
      </c>
      <c r="C133" s="94" t="s">
        <v>324</v>
      </c>
      <c r="D133" s="95">
        <v>211697363932</v>
      </c>
      <c r="E133" s="95">
        <v>2180901.04</v>
      </c>
      <c r="F133" s="95">
        <v>15113753253</v>
      </c>
      <c r="G133" s="109">
        <v>226811117185</v>
      </c>
    </row>
    <row r="134" spans="1:7" x14ac:dyDescent="0.25">
      <c r="A134" t="s">
        <v>325</v>
      </c>
      <c r="B134">
        <v>15010000000</v>
      </c>
      <c r="C134" t="s">
        <v>324</v>
      </c>
      <c r="D134" s="89">
        <v>212277501142</v>
      </c>
      <c r="E134" s="89">
        <v>2212339.2000000002</v>
      </c>
      <c r="F134" s="89">
        <v>15331621274</v>
      </c>
      <c r="G134" s="84">
        <v>227609122416</v>
      </c>
    </row>
    <row r="135" spans="1:7" x14ac:dyDescent="0.25">
      <c r="A135" t="s">
        <v>326</v>
      </c>
      <c r="B135">
        <v>15010243001</v>
      </c>
      <c r="C135" t="s">
        <v>327</v>
      </c>
      <c r="D135" s="89">
        <v>114512903807</v>
      </c>
      <c r="E135" s="89">
        <v>8115.57</v>
      </c>
      <c r="F135" s="89">
        <v>56241306</v>
      </c>
      <c r="G135" s="84">
        <v>114569145113</v>
      </c>
    </row>
    <row r="136" spans="1:7" x14ac:dyDescent="0.25">
      <c r="A136" t="s">
        <v>328</v>
      </c>
      <c r="B136">
        <v>15010245000</v>
      </c>
      <c r="C136" t="s">
        <v>329</v>
      </c>
      <c r="D136" s="89">
        <v>84432372270</v>
      </c>
      <c r="E136" s="89">
        <v>0</v>
      </c>
      <c r="F136" s="89">
        <v>0</v>
      </c>
      <c r="G136" s="84">
        <v>84432372270</v>
      </c>
    </row>
    <row r="137" spans="1:7" x14ac:dyDescent="0.25">
      <c r="A137" t="s">
        <v>330</v>
      </c>
      <c r="B137">
        <v>15010245004</v>
      </c>
      <c r="C137" t="s">
        <v>331</v>
      </c>
      <c r="D137" s="89">
        <v>63017789811</v>
      </c>
      <c r="E137" s="89">
        <v>0</v>
      </c>
      <c r="F137" s="89">
        <v>0</v>
      </c>
      <c r="G137" s="84">
        <v>63017789811</v>
      </c>
    </row>
    <row r="138" spans="1:7" x14ac:dyDescent="0.25">
      <c r="A138" t="s">
        <v>332</v>
      </c>
      <c r="B138">
        <v>15010245006</v>
      </c>
      <c r="C138" t="s">
        <v>333</v>
      </c>
      <c r="D138" s="89">
        <v>21414582459</v>
      </c>
      <c r="E138" s="89">
        <v>0</v>
      </c>
      <c r="F138" s="89">
        <v>0</v>
      </c>
      <c r="G138" s="84">
        <v>21414582459</v>
      </c>
    </row>
    <row r="139" spans="1:7" x14ac:dyDescent="0.25">
      <c r="A139" t="s">
        <v>334</v>
      </c>
      <c r="B139">
        <v>15010247000</v>
      </c>
      <c r="C139" t="s">
        <v>335</v>
      </c>
      <c r="D139" s="89">
        <v>4885131558</v>
      </c>
      <c r="E139" s="89">
        <v>296.95</v>
      </c>
      <c r="F139" s="89">
        <v>2057878</v>
      </c>
      <c r="G139" s="84">
        <v>4887189436</v>
      </c>
    </row>
    <row r="140" spans="1:7" x14ac:dyDescent="0.25">
      <c r="A140" t="s">
        <v>336</v>
      </c>
      <c r="B140">
        <v>15010247002</v>
      </c>
      <c r="C140" t="s">
        <v>337</v>
      </c>
      <c r="D140" s="89">
        <v>473098243</v>
      </c>
      <c r="E140" s="89">
        <v>296.95</v>
      </c>
      <c r="F140" s="89">
        <v>2057878</v>
      </c>
      <c r="G140" s="84">
        <v>475156121</v>
      </c>
    </row>
    <row r="141" spans="1:7" x14ac:dyDescent="0.25">
      <c r="A141" t="s">
        <v>338</v>
      </c>
      <c r="B141">
        <v>15010247003</v>
      </c>
      <c r="C141" t="s">
        <v>339</v>
      </c>
      <c r="D141" s="89">
        <v>4412033315</v>
      </c>
      <c r="E141" s="89">
        <v>0</v>
      </c>
      <c r="F141" s="89">
        <v>0</v>
      </c>
      <c r="G141" s="84">
        <v>4412033315</v>
      </c>
    </row>
    <row r="142" spans="1:7" x14ac:dyDescent="0.25">
      <c r="A142" t="s">
        <v>341</v>
      </c>
      <c r="B142">
        <v>15010253000</v>
      </c>
      <c r="C142" t="s">
        <v>342</v>
      </c>
      <c r="D142" s="89">
        <v>8012099547</v>
      </c>
      <c r="E142" s="89">
        <v>205081.82</v>
      </c>
      <c r="F142" s="89">
        <v>1421227268</v>
      </c>
      <c r="G142" s="84">
        <v>9433326815</v>
      </c>
    </row>
    <row r="143" spans="1:7" x14ac:dyDescent="0.25">
      <c r="A143" t="s">
        <v>343</v>
      </c>
      <c r="B143">
        <v>15010253002</v>
      </c>
      <c r="C143" t="s">
        <v>157</v>
      </c>
      <c r="D143" s="89">
        <v>8012099547</v>
      </c>
      <c r="E143" s="89">
        <v>205081.82</v>
      </c>
      <c r="F143" s="89">
        <v>1421227268</v>
      </c>
      <c r="G143" s="84">
        <v>9433326815</v>
      </c>
    </row>
    <row r="144" spans="1:7" x14ac:dyDescent="0.25">
      <c r="A144" t="s">
        <v>344</v>
      </c>
      <c r="B144">
        <v>15010257000</v>
      </c>
      <c r="C144" t="s">
        <v>345</v>
      </c>
      <c r="D144" s="89">
        <v>434993960</v>
      </c>
      <c r="E144" s="89">
        <v>1998844.86</v>
      </c>
      <c r="F144" s="89">
        <v>13852094822</v>
      </c>
      <c r="G144" s="84">
        <v>14287088782</v>
      </c>
    </row>
    <row r="145" spans="1:7" x14ac:dyDescent="0.25">
      <c r="A145" t="s">
        <v>346</v>
      </c>
      <c r="B145">
        <v>15010257002</v>
      </c>
      <c r="C145" t="s">
        <v>157</v>
      </c>
      <c r="D145" s="89">
        <v>434993960</v>
      </c>
      <c r="E145" s="89">
        <v>1998844.86</v>
      </c>
      <c r="F145" s="89">
        <v>13852094822</v>
      </c>
      <c r="G145" s="84">
        <v>14287088782</v>
      </c>
    </row>
    <row r="146" spans="1:7" x14ac:dyDescent="0.25">
      <c r="A146" t="s">
        <v>347</v>
      </c>
      <c r="B146">
        <v>15090000000</v>
      </c>
      <c r="C146" t="s">
        <v>159</v>
      </c>
      <c r="D146" s="89">
        <v>580137210</v>
      </c>
      <c r="E146" s="89">
        <v>31438.16</v>
      </c>
      <c r="F146" s="89">
        <v>217868021</v>
      </c>
      <c r="G146" s="84">
        <v>798005231</v>
      </c>
    </row>
    <row r="147" spans="1:7" x14ac:dyDescent="0.25">
      <c r="A147" t="s">
        <v>348</v>
      </c>
      <c r="B147">
        <v>15090263000</v>
      </c>
      <c r="C147" t="s">
        <v>349</v>
      </c>
      <c r="D147" s="89">
        <v>580137210</v>
      </c>
      <c r="E147" s="89">
        <v>31438.16</v>
      </c>
      <c r="F147" s="89">
        <v>217868021</v>
      </c>
      <c r="G147" s="84">
        <v>798005231</v>
      </c>
    </row>
    <row r="148" spans="1:7" x14ac:dyDescent="0.25">
      <c r="A148" t="s">
        <v>350</v>
      </c>
      <c r="B148">
        <v>15090263092</v>
      </c>
      <c r="C148" t="s">
        <v>157</v>
      </c>
      <c r="D148" s="89">
        <v>580137210</v>
      </c>
      <c r="E148" s="89">
        <v>31438.16</v>
      </c>
      <c r="F148" s="89">
        <v>217868021</v>
      </c>
      <c r="G148" s="84">
        <v>798005231</v>
      </c>
    </row>
    <row r="149" spans="1:7" x14ac:dyDescent="0.25">
      <c r="A149" s="104" t="s">
        <v>351</v>
      </c>
      <c r="B149" s="104">
        <v>16000000000</v>
      </c>
      <c r="C149" s="104" t="s">
        <v>352</v>
      </c>
      <c r="D149" s="105">
        <v>98403788225</v>
      </c>
      <c r="E149" s="105">
        <v>1352611.32</v>
      </c>
      <c r="F149" s="105">
        <v>9373664078</v>
      </c>
      <c r="G149" s="110">
        <v>107777452303</v>
      </c>
    </row>
    <row r="150" spans="1:7" x14ac:dyDescent="0.25">
      <c r="A150" t="s">
        <v>353</v>
      </c>
      <c r="B150">
        <v>16010000000</v>
      </c>
      <c r="C150" t="s">
        <v>354</v>
      </c>
      <c r="D150" s="89">
        <v>114398695602</v>
      </c>
      <c r="E150" s="89">
        <v>1100326.18</v>
      </c>
      <c r="F150" s="89">
        <v>7625315443</v>
      </c>
      <c r="G150" s="84">
        <v>122024011045</v>
      </c>
    </row>
    <row r="151" spans="1:7" x14ac:dyDescent="0.25">
      <c r="A151" t="s">
        <v>355</v>
      </c>
      <c r="B151">
        <v>16010265000</v>
      </c>
      <c r="C151" t="s">
        <v>356</v>
      </c>
      <c r="D151" s="89">
        <v>43416617505</v>
      </c>
      <c r="E151" s="89">
        <v>31623.48</v>
      </c>
      <c r="F151" s="89">
        <v>219152298</v>
      </c>
      <c r="G151" s="84">
        <v>43635769803</v>
      </c>
    </row>
    <row r="152" spans="1:7" x14ac:dyDescent="0.25">
      <c r="A152" t="s">
        <v>357</v>
      </c>
      <c r="B152">
        <v>16010265002</v>
      </c>
      <c r="C152" t="s">
        <v>157</v>
      </c>
      <c r="D152" s="89">
        <v>29079379222</v>
      </c>
      <c r="E152" s="89">
        <v>31623.48</v>
      </c>
      <c r="F152" s="89">
        <v>219152298</v>
      </c>
      <c r="G152" s="84">
        <v>29298531520</v>
      </c>
    </row>
    <row r="153" spans="1:7" x14ac:dyDescent="0.25">
      <c r="A153" t="s">
        <v>1220</v>
      </c>
      <c r="B153">
        <v>16010265008</v>
      </c>
      <c r="C153" t="s">
        <v>1221</v>
      </c>
      <c r="D153" s="89">
        <v>14337238283</v>
      </c>
      <c r="E153" s="89">
        <v>0</v>
      </c>
      <c r="F153" s="89">
        <v>0</v>
      </c>
      <c r="G153" s="84">
        <v>14337238283</v>
      </c>
    </row>
    <row r="154" spans="1:7" x14ac:dyDescent="0.25">
      <c r="A154" t="s">
        <v>358</v>
      </c>
      <c r="B154">
        <v>16010267000</v>
      </c>
      <c r="C154" t="s">
        <v>359</v>
      </c>
      <c r="D154" s="89">
        <v>400147694</v>
      </c>
      <c r="E154" s="89">
        <v>239950.25</v>
      </c>
      <c r="F154" s="89">
        <v>1662867230</v>
      </c>
      <c r="G154" s="84">
        <v>2063014924</v>
      </c>
    </row>
    <row r="155" spans="1:7" x14ac:dyDescent="0.25">
      <c r="A155" t="s">
        <v>360</v>
      </c>
      <c r="B155">
        <v>16010267007</v>
      </c>
      <c r="C155" t="s">
        <v>270</v>
      </c>
      <c r="D155" s="89">
        <v>400147694</v>
      </c>
      <c r="E155" s="89">
        <v>239950.25</v>
      </c>
      <c r="F155" s="89">
        <v>1662867230</v>
      </c>
      <c r="G155" s="84">
        <v>2063014924</v>
      </c>
    </row>
    <row r="156" spans="1:7" x14ac:dyDescent="0.25">
      <c r="A156" t="s">
        <v>361</v>
      </c>
      <c r="B156">
        <v>16010269000</v>
      </c>
      <c r="C156" t="s">
        <v>362</v>
      </c>
      <c r="D156" s="89">
        <v>70581930403</v>
      </c>
      <c r="E156" s="89">
        <v>828752.45</v>
      </c>
      <c r="F156" s="89">
        <v>5743295915</v>
      </c>
      <c r="G156" s="84">
        <v>76325226318</v>
      </c>
    </row>
    <row r="157" spans="1:7" x14ac:dyDescent="0.25">
      <c r="A157" t="s">
        <v>363</v>
      </c>
      <c r="B157">
        <v>16010269002</v>
      </c>
      <c r="C157" t="s">
        <v>157</v>
      </c>
      <c r="D157" s="89">
        <v>53092648969</v>
      </c>
      <c r="E157" s="89">
        <v>708039.19</v>
      </c>
      <c r="F157" s="89">
        <v>4906746988</v>
      </c>
      <c r="G157" s="84">
        <v>57999395957</v>
      </c>
    </row>
    <row r="158" spans="1:7" x14ac:dyDescent="0.25">
      <c r="A158" t="s">
        <v>364</v>
      </c>
      <c r="B158">
        <v>16010269004</v>
      </c>
      <c r="C158" t="s">
        <v>270</v>
      </c>
      <c r="D158" s="89">
        <v>203668934</v>
      </c>
      <c r="E158" s="89">
        <v>86542.23</v>
      </c>
      <c r="F158" s="89">
        <v>599741981</v>
      </c>
      <c r="G158" s="84">
        <v>803410915</v>
      </c>
    </row>
    <row r="159" spans="1:7" x14ac:dyDescent="0.25">
      <c r="A159" t="s">
        <v>1222</v>
      </c>
      <c r="B159">
        <v>16010269008</v>
      </c>
      <c r="C159" t="s">
        <v>1221</v>
      </c>
      <c r="D159" s="89">
        <v>17285612500</v>
      </c>
      <c r="E159" s="89">
        <v>34171.03</v>
      </c>
      <c r="F159" s="89">
        <v>236806946</v>
      </c>
      <c r="G159" s="84">
        <v>17522419446</v>
      </c>
    </row>
    <row r="160" spans="1:7" x14ac:dyDescent="0.25">
      <c r="A160" t="s">
        <v>365</v>
      </c>
      <c r="B160">
        <v>16030000000</v>
      </c>
      <c r="C160" t="s">
        <v>366</v>
      </c>
      <c r="D160" s="89">
        <v>118165822627</v>
      </c>
      <c r="E160" s="89">
        <v>2375925.44</v>
      </c>
      <c r="F160" s="89">
        <v>16465282095</v>
      </c>
      <c r="G160" s="84">
        <v>134631104722</v>
      </c>
    </row>
    <row r="161" spans="1:7" x14ac:dyDescent="0.25">
      <c r="A161" t="s">
        <v>367</v>
      </c>
      <c r="B161">
        <v>16030275000</v>
      </c>
      <c r="C161" t="s">
        <v>368</v>
      </c>
      <c r="D161" s="89">
        <v>118165822627</v>
      </c>
      <c r="E161" s="89">
        <v>2375925.44</v>
      </c>
      <c r="F161" s="89">
        <v>16465282095</v>
      </c>
      <c r="G161" s="84">
        <v>134631104722</v>
      </c>
    </row>
    <row r="162" spans="1:7" x14ac:dyDescent="0.25">
      <c r="A162" t="s">
        <v>369</v>
      </c>
      <c r="B162">
        <v>16030275002</v>
      </c>
      <c r="C162" t="s">
        <v>157</v>
      </c>
      <c r="D162" s="89">
        <v>85911372878</v>
      </c>
      <c r="E162" s="89">
        <v>2074404.96</v>
      </c>
      <c r="F162" s="89">
        <v>14375730092</v>
      </c>
      <c r="G162" s="84">
        <v>100287102970</v>
      </c>
    </row>
    <row r="163" spans="1:7" x14ac:dyDescent="0.25">
      <c r="A163" t="s">
        <v>370</v>
      </c>
      <c r="B163">
        <v>16030275004</v>
      </c>
      <c r="C163" t="s">
        <v>270</v>
      </c>
      <c r="D163" s="89">
        <v>0</v>
      </c>
      <c r="E163" s="89">
        <v>170189.94</v>
      </c>
      <c r="F163" s="89">
        <v>1179424794</v>
      </c>
      <c r="G163" s="84">
        <v>1179424794</v>
      </c>
    </row>
    <row r="164" spans="1:7" x14ac:dyDescent="0.25">
      <c r="A164" t="s">
        <v>1223</v>
      </c>
      <c r="B164">
        <v>16030275006</v>
      </c>
      <c r="C164" t="s">
        <v>1221</v>
      </c>
      <c r="D164" s="89">
        <v>32254449749</v>
      </c>
      <c r="E164" s="89">
        <v>131330.54</v>
      </c>
      <c r="F164" s="89">
        <v>910127209</v>
      </c>
      <c r="G164" s="84">
        <v>33164576958</v>
      </c>
    </row>
    <row r="165" spans="1:7" x14ac:dyDescent="0.25">
      <c r="A165" t="s">
        <v>371</v>
      </c>
      <c r="B165">
        <v>16070000000</v>
      </c>
      <c r="C165" t="s">
        <v>372</v>
      </c>
      <c r="D165" s="89">
        <v>597770632</v>
      </c>
      <c r="E165" s="89">
        <v>0</v>
      </c>
      <c r="F165" s="89">
        <v>0</v>
      </c>
      <c r="G165" s="84">
        <v>597770632</v>
      </c>
    </row>
    <row r="166" spans="1:7" x14ac:dyDescent="0.25">
      <c r="A166" t="s">
        <v>373</v>
      </c>
      <c r="B166">
        <v>16070429000</v>
      </c>
      <c r="C166" t="s">
        <v>374</v>
      </c>
      <c r="D166" s="89">
        <v>597770632</v>
      </c>
      <c r="E166" s="89">
        <v>0</v>
      </c>
      <c r="F166" s="89">
        <v>0</v>
      </c>
      <c r="G166" s="84">
        <v>597770632</v>
      </c>
    </row>
    <row r="167" spans="1:7" x14ac:dyDescent="0.25">
      <c r="A167" t="s">
        <v>375</v>
      </c>
      <c r="B167">
        <v>16070429092</v>
      </c>
      <c r="C167" t="s">
        <v>157</v>
      </c>
      <c r="D167" s="89">
        <v>597770632</v>
      </c>
      <c r="E167" s="89">
        <v>0</v>
      </c>
      <c r="F167" s="89">
        <v>0</v>
      </c>
      <c r="G167" s="84">
        <v>597770632</v>
      </c>
    </row>
    <row r="168" spans="1:7" x14ac:dyDescent="0.25">
      <c r="A168" t="s">
        <v>376</v>
      </c>
      <c r="B168">
        <v>16080000000</v>
      </c>
      <c r="C168" t="s">
        <v>154</v>
      </c>
      <c r="D168" s="89">
        <v>6204795668</v>
      </c>
      <c r="E168" s="89">
        <v>87548.4</v>
      </c>
      <c r="F168" s="89">
        <v>606714790</v>
      </c>
      <c r="G168" s="84">
        <v>6811510458</v>
      </c>
    </row>
    <row r="169" spans="1:7" x14ac:dyDescent="0.25">
      <c r="A169" t="s">
        <v>377</v>
      </c>
      <c r="B169">
        <v>16080277000</v>
      </c>
      <c r="C169" t="s">
        <v>378</v>
      </c>
      <c r="D169" s="89">
        <v>1162604794</v>
      </c>
      <c r="E169" s="89">
        <v>4665.25</v>
      </c>
      <c r="F169" s="89">
        <v>32330416</v>
      </c>
      <c r="G169" s="84">
        <v>1194935210</v>
      </c>
    </row>
    <row r="170" spans="1:7" x14ac:dyDescent="0.25">
      <c r="A170" t="s">
        <v>379</v>
      </c>
      <c r="B170">
        <v>16080277082</v>
      </c>
      <c r="C170" t="s">
        <v>295</v>
      </c>
      <c r="D170" s="89">
        <v>8795168201</v>
      </c>
      <c r="E170" s="89">
        <v>43086.09</v>
      </c>
      <c r="F170" s="89">
        <v>298588758</v>
      </c>
      <c r="G170" s="84">
        <v>9093756959</v>
      </c>
    </row>
    <row r="171" spans="1:7" x14ac:dyDescent="0.25">
      <c r="A171" t="s">
        <v>1224</v>
      </c>
      <c r="B171">
        <v>16080277086</v>
      </c>
      <c r="C171" t="s">
        <v>1225</v>
      </c>
      <c r="D171" s="89">
        <v>3767789992</v>
      </c>
      <c r="E171" s="89">
        <v>0</v>
      </c>
      <c r="F171" s="89">
        <v>0</v>
      </c>
      <c r="G171" s="84">
        <v>3767789992</v>
      </c>
    </row>
    <row r="172" spans="1:7" x14ac:dyDescent="0.25">
      <c r="A172" t="s">
        <v>380</v>
      </c>
      <c r="B172">
        <v>16080277092</v>
      </c>
      <c r="C172" t="s">
        <v>381</v>
      </c>
      <c r="D172" s="89">
        <v>354572357</v>
      </c>
      <c r="E172" s="89">
        <v>2296.85</v>
      </c>
      <c r="F172" s="89">
        <v>15917285</v>
      </c>
      <c r="G172" s="84">
        <v>370489642</v>
      </c>
    </row>
    <row r="173" spans="1:7" x14ac:dyDescent="0.25">
      <c r="A173" t="s">
        <v>382</v>
      </c>
      <c r="B173">
        <v>16080277094</v>
      </c>
      <c r="C173" t="s">
        <v>383</v>
      </c>
      <c r="D173" s="89">
        <v>7655645417</v>
      </c>
      <c r="E173" s="89">
        <v>36123.99</v>
      </c>
      <c r="F173" s="89">
        <v>250341057</v>
      </c>
      <c r="G173" s="84">
        <v>7905986474</v>
      </c>
    </row>
    <row r="174" spans="1:7" x14ac:dyDescent="0.25">
      <c r="A174" t="s">
        <v>1226</v>
      </c>
      <c r="B174">
        <v>16080277096</v>
      </c>
      <c r="C174" t="s">
        <v>1227</v>
      </c>
      <c r="D174" s="89">
        <v>293808333</v>
      </c>
      <c r="E174" s="89">
        <v>0</v>
      </c>
      <c r="F174" s="89">
        <v>0</v>
      </c>
      <c r="G174" s="84">
        <v>293808333</v>
      </c>
    </row>
    <row r="175" spans="1:7" x14ac:dyDescent="0.25">
      <c r="A175" t="s">
        <v>1228</v>
      </c>
      <c r="B175">
        <v>16080277097</v>
      </c>
      <c r="C175" t="s">
        <v>1229</v>
      </c>
      <c r="D175" s="89">
        <v>3096327292</v>
      </c>
      <c r="E175" s="89">
        <v>0</v>
      </c>
      <c r="F175" s="89">
        <v>0</v>
      </c>
      <c r="G175" s="84">
        <v>3096327292</v>
      </c>
    </row>
    <row r="176" spans="1:7" x14ac:dyDescent="0.25">
      <c r="A176" t="s">
        <v>384</v>
      </c>
      <c r="B176">
        <v>16080279000</v>
      </c>
      <c r="C176" t="s">
        <v>385</v>
      </c>
      <c r="D176" s="89">
        <v>1818700046</v>
      </c>
      <c r="E176" s="89">
        <v>18178.54</v>
      </c>
      <c r="F176" s="89">
        <v>125978192</v>
      </c>
      <c r="G176" s="84">
        <v>1944678238</v>
      </c>
    </row>
    <row r="177" spans="1:7" x14ac:dyDescent="0.25">
      <c r="A177" t="s">
        <v>386</v>
      </c>
      <c r="B177">
        <v>16080279082</v>
      </c>
      <c r="C177" t="s">
        <v>215</v>
      </c>
      <c r="D177" s="89">
        <v>16543625847</v>
      </c>
      <c r="E177" s="89">
        <v>487301.46</v>
      </c>
      <c r="F177" s="89">
        <v>3377023483</v>
      </c>
      <c r="G177" s="84">
        <v>19920649330</v>
      </c>
    </row>
    <row r="178" spans="1:7" x14ac:dyDescent="0.25">
      <c r="A178" t="s">
        <v>1230</v>
      </c>
      <c r="B178">
        <v>16080279086</v>
      </c>
      <c r="C178" t="s">
        <v>1231</v>
      </c>
      <c r="D178" s="89">
        <v>5463259453</v>
      </c>
      <c r="E178" s="89">
        <v>1864</v>
      </c>
      <c r="F178" s="89">
        <v>12917613</v>
      </c>
      <c r="G178" s="84">
        <v>5476177066</v>
      </c>
    </row>
    <row r="179" spans="1:7" x14ac:dyDescent="0.25">
      <c r="A179" t="s">
        <v>387</v>
      </c>
      <c r="B179">
        <v>16080279092</v>
      </c>
      <c r="C179" t="s">
        <v>381</v>
      </c>
      <c r="D179" s="89">
        <v>1686659178</v>
      </c>
      <c r="E179" s="89">
        <v>18329.189999999999</v>
      </c>
      <c r="F179" s="89">
        <v>127022203</v>
      </c>
      <c r="G179" s="84">
        <v>1813681381</v>
      </c>
    </row>
    <row r="180" spans="1:7" x14ac:dyDescent="0.25">
      <c r="A180" t="s">
        <v>388</v>
      </c>
      <c r="B180">
        <v>16080279094</v>
      </c>
      <c r="C180" t="s">
        <v>389</v>
      </c>
      <c r="D180" s="89">
        <v>13484382154</v>
      </c>
      <c r="E180" s="89">
        <v>450950.73</v>
      </c>
      <c r="F180" s="89">
        <v>3125111106</v>
      </c>
      <c r="G180" s="84">
        <v>16609493260</v>
      </c>
    </row>
    <row r="181" spans="1:7" x14ac:dyDescent="0.25">
      <c r="A181" t="s">
        <v>1232</v>
      </c>
      <c r="B181">
        <v>16080279096</v>
      </c>
      <c r="C181" t="s">
        <v>1233</v>
      </c>
      <c r="D181" s="89">
        <v>913621591</v>
      </c>
      <c r="E181" s="89">
        <v>219</v>
      </c>
      <c r="F181" s="89">
        <v>1517681</v>
      </c>
      <c r="G181" s="84">
        <v>915139272</v>
      </c>
    </row>
    <row r="182" spans="1:7" x14ac:dyDescent="0.25">
      <c r="A182" t="s">
        <v>1234</v>
      </c>
      <c r="B182">
        <v>16080279097</v>
      </c>
      <c r="C182" t="s">
        <v>1229</v>
      </c>
      <c r="D182" s="89">
        <v>4103522331</v>
      </c>
      <c r="E182" s="89">
        <v>1488</v>
      </c>
      <c r="F182" s="89">
        <v>10311914</v>
      </c>
      <c r="G182" s="84">
        <v>4113834245</v>
      </c>
    </row>
    <row r="183" spans="1:7" x14ac:dyDescent="0.25">
      <c r="A183" t="s">
        <v>390</v>
      </c>
      <c r="B183">
        <v>16080347000</v>
      </c>
      <c r="C183" t="s">
        <v>391</v>
      </c>
      <c r="D183" s="89">
        <v>3223490828</v>
      </c>
      <c r="E183" s="89">
        <v>64704.61</v>
      </c>
      <c r="F183" s="89">
        <v>448406182</v>
      </c>
      <c r="G183" s="84">
        <v>3671897010</v>
      </c>
    </row>
    <row r="184" spans="1:7" x14ac:dyDescent="0.25">
      <c r="A184" t="s">
        <v>392</v>
      </c>
      <c r="B184">
        <v>16080347082</v>
      </c>
      <c r="C184" t="s">
        <v>393</v>
      </c>
      <c r="D184" s="89">
        <v>25319656860</v>
      </c>
      <c r="E184" s="89">
        <v>326309.74</v>
      </c>
      <c r="F184" s="89">
        <v>2261342814</v>
      </c>
      <c r="G184" s="84">
        <v>27580999674</v>
      </c>
    </row>
    <row r="185" spans="1:7" x14ac:dyDescent="0.25">
      <c r="A185" t="s">
        <v>1235</v>
      </c>
      <c r="B185">
        <v>16080347086</v>
      </c>
      <c r="C185" t="s">
        <v>1231</v>
      </c>
      <c r="D185" s="89">
        <v>8921435959</v>
      </c>
      <c r="E185" s="89">
        <v>23585.8</v>
      </c>
      <c r="F185" s="89">
        <v>163450773</v>
      </c>
      <c r="G185" s="84">
        <v>9084886732</v>
      </c>
    </row>
    <row r="186" spans="1:7" x14ac:dyDescent="0.25">
      <c r="A186" t="s">
        <v>394</v>
      </c>
      <c r="B186">
        <v>16080347092</v>
      </c>
      <c r="C186" t="s">
        <v>381</v>
      </c>
      <c r="D186" s="89">
        <v>9199246162</v>
      </c>
      <c r="E186" s="89">
        <v>184715.75</v>
      </c>
      <c r="F186" s="89">
        <v>1280089383</v>
      </c>
      <c r="G186" s="84">
        <v>10479335545</v>
      </c>
    </row>
    <row r="187" spans="1:7" x14ac:dyDescent="0.25">
      <c r="A187" t="s">
        <v>395</v>
      </c>
      <c r="B187">
        <v>16080347094</v>
      </c>
      <c r="C187" t="s">
        <v>396</v>
      </c>
      <c r="D187" s="89">
        <v>13993775741</v>
      </c>
      <c r="E187" s="89">
        <v>78362.92</v>
      </c>
      <c r="F187" s="89">
        <v>543058954</v>
      </c>
      <c r="G187" s="84">
        <v>14536834695</v>
      </c>
    </row>
    <row r="188" spans="1:7" x14ac:dyDescent="0.25">
      <c r="A188" t="s">
        <v>1236</v>
      </c>
      <c r="B188">
        <v>16080347096</v>
      </c>
      <c r="C188" t="s">
        <v>1237</v>
      </c>
      <c r="D188" s="89">
        <v>3714387246</v>
      </c>
      <c r="E188" s="89">
        <v>8605.08</v>
      </c>
      <c r="F188" s="89">
        <v>59633635</v>
      </c>
      <c r="G188" s="84">
        <v>3774020881</v>
      </c>
    </row>
    <row r="189" spans="1:7" x14ac:dyDescent="0.25">
      <c r="A189" t="s">
        <v>1238</v>
      </c>
      <c r="B189">
        <v>16080347097</v>
      </c>
      <c r="C189" t="s">
        <v>1229</v>
      </c>
      <c r="D189" s="89">
        <v>4110192842</v>
      </c>
      <c r="E189" s="89">
        <v>13507.18</v>
      </c>
      <c r="F189" s="89">
        <v>93605433</v>
      </c>
      <c r="G189" s="84">
        <v>4203798275</v>
      </c>
    </row>
    <row r="190" spans="1:7" x14ac:dyDescent="0.25">
      <c r="A190" t="s">
        <v>397</v>
      </c>
      <c r="B190">
        <v>16090000000</v>
      </c>
      <c r="C190" t="s">
        <v>159</v>
      </c>
      <c r="D190" s="89">
        <v>139767755040</v>
      </c>
      <c r="E190" s="89">
        <v>2211188.7000000002</v>
      </c>
      <c r="F190" s="89">
        <v>15323648250</v>
      </c>
      <c r="G190" s="84">
        <v>155091403290</v>
      </c>
    </row>
    <row r="191" spans="1:7" x14ac:dyDescent="0.25">
      <c r="A191" t="s">
        <v>398</v>
      </c>
      <c r="B191">
        <v>16090285000</v>
      </c>
      <c r="C191" t="s">
        <v>399</v>
      </c>
      <c r="D191" s="89">
        <v>139767755040</v>
      </c>
      <c r="E191" s="89">
        <v>2211188.7000000002</v>
      </c>
      <c r="F191" s="89">
        <v>15323648250</v>
      </c>
      <c r="G191" s="84">
        <v>155091403290</v>
      </c>
    </row>
    <row r="192" spans="1:7" x14ac:dyDescent="0.25">
      <c r="A192" t="s">
        <v>400</v>
      </c>
      <c r="B192">
        <v>16090285092</v>
      </c>
      <c r="C192" t="s">
        <v>157</v>
      </c>
      <c r="D192" s="89">
        <v>139767755040</v>
      </c>
      <c r="E192" s="89">
        <v>2211188.7000000002</v>
      </c>
      <c r="F192" s="89">
        <v>15323648250</v>
      </c>
      <c r="G192" s="84">
        <v>155091403290</v>
      </c>
    </row>
    <row r="193" spans="1:7" x14ac:dyDescent="0.25">
      <c r="A193" s="94" t="s">
        <v>401</v>
      </c>
      <c r="B193" s="94">
        <v>17000000000</v>
      </c>
      <c r="C193" s="94" t="s">
        <v>402</v>
      </c>
      <c r="D193" s="95">
        <v>160288162331</v>
      </c>
      <c r="E193" s="95">
        <v>0</v>
      </c>
      <c r="F193" s="95">
        <v>0</v>
      </c>
      <c r="G193" s="109">
        <v>160288162331</v>
      </c>
    </row>
    <row r="194" spans="1:7" x14ac:dyDescent="0.25">
      <c r="A194" t="s">
        <v>403</v>
      </c>
      <c r="B194">
        <v>17010000000</v>
      </c>
      <c r="C194" t="s">
        <v>404</v>
      </c>
      <c r="D194" s="89">
        <v>84936610175</v>
      </c>
      <c r="E194" s="89">
        <v>0</v>
      </c>
      <c r="F194" s="89">
        <v>0</v>
      </c>
      <c r="G194" s="84">
        <v>84936610175</v>
      </c>
    </row>
    <row r="195" spans="1:7" x14ac:dyDescent="0.25">
      <c r="A195" t="s">
        <v>405</v>
      </c>
      <c r="B195">
        <v>17010293000</v>
      </c>
      <c r="C195" t="s">
        <v>404</v>
      </c>
      <c r="D195" s="89">
        <v>84936610175</v>
      </c>
      <c r="E195" s="89">
        <v>0</v>
      </c>
      <c r="F195" s="89">
        <v>0</v>
      </c>
      <c r="G195" s="84">
        <v>84936610175</v>
      </c>
    </row>
    <row r="196" spans="1:7" x14ac:dyDescent="0.25">
      <c r="A196" t="s">
        <v>406</v>
      </c>
      <c r="B196">
        <v>17010293004</v>
      </c>
      <c r="C196" t="s">
        <v>407</v>
      </c>
      <c r="D196" s="89">
        <v>84936610175</v>
      </c>
      <c r="E196" s="89">
        <v>0</v>
      </c>
      <c r="F196" s="89">
        <v>0</v>
      </c>
      <c r="G196" s="84">
        <v>84936610175</v>
      </c>
    </row>
    <row r="197" spans="1:7" x14ac:dyDescent="0.25">
      <c r="A197" t="s">
        <v>408</v>
      </c>
      <c r="B197">
        <v>17020000000</v>
      </c>
      <c r="C197" t="s">
        <v>402</v>
      </c>
      <c r="D197" s="89">
        <v>86314301367</v>
      </c>
      <c r="E197" s="89">
        <v>3949078.1</v>
      </c>
      <c r="F197" s="89">
        <v>27367308687</v>
      </c>
      <c r="G197" s="84">
        <v>113681610054</v>
      </c>
    </row>
    <row r="198" spans="1:7" x14ac:dyDescent="0.25">
      <c r="A198" t="s">
        <v>409</v>
      </c>
      <c r="B198">
        <v>17020295000</v>
      </c>
      <c r="C198" t="s">
        <v>410</v>
      </c>
      <c r="D198" s="89">
        <v>76409303078</v>
      </c>
      <c r="E198" s="89">
        <v>0</v>
      </c>
      <c r="F198" s="89">
        <v>0</v>
      </c>
      <c r="G198" s="84">
        <v>76409303078</v>
      </c>
    </row>
    <row r="199" spans="1:7" x14ac:dyDescent="0.25">
      <c r="A199" t="s">
        <v>1239</v>
      </c>
      <c r="B199">
        <v>17020295004</v>
      </c>
      <c r="C199" t="s">
        <v>1240</v>
      </c>
      <c r="D199" s="89">
        <v>3787878578</v>
      </c>
      <c r="E199" s="89">
        <v>0</v>
      </c>
      <c r="F199" s="89">
        <v>0</v>
      </c>
      <c r="G199" s="84">
        <v>3787878578</v>
      </c>
    </row>
    <row r="200" spans="1:7" x14ac:dyDescent="0.25">
      <c r="A200" t="s">
        <v>411</v>
      </c>
      <c r="B200">
        <v>17020295007</v>
      </c>
      <c r="C200" t="s">
        <v>412</v>
      </c>
      <c r="D200" s="89">
        <v>72621424500</v>
      </c>
      <c r="E200" s="89">
        <v>0</v>
      </c>
      <c r="F200" s="89">
        <v>0</v>
      </c>
      <c r="G200" s="84">
        <v>72621424500</v>
      </c>
    </row>
    <row r="201" spans="1:7" x14ac:dyDescent="0.25">
      <c r="A201" t="s">
        <v>413</v>
      </c>
      <c r="B201">
        <v>17020413000</v>
      </c>
      <c r="C201" t="s">
        <v>414</v>
      </c>
      <c r="D201" s="89">
        <v>9904998289</v>
      </c>
      <c r="E201" s="89">
        <v>3949078.1</v>
      </c>
      <c r="F201" s="89">
        <v>27367308687</v>
      </c>
      <c r="G201" s="84">
        <v>37272306976</v>
      </c>
    </row>
    <row r="202" spans="1:7" x14ac:dyDescent="0.25">
      <c r="A202" t="s">
        <v>415</v>
      </c>
      <c r="B202">
        <v>17020413002</v>
      </c>
      <c r="C202" t="s">
        <v>416</v>
      </c>
      <c r="D202" s="89">
        <v>9904998289</v>
      </c>
      <c r="E202" s="89">
        <v>0</v>
      </c>
      <c r="F202" s="89">
        <v>0</v>
      </c>
      <c r="G202" s="84">
        <v>9904998289</v>
      </c>
    </row>
    <row r="203" spans="1:7" x14ac:dyDescent="0.25">
      <c r="A203" t="s">
        <v>417</v>
      </c>
      <c r="B203">
        <v>17020413003</v>
      </c>
      <c r="C203" t="s">
        <v>418</v>
      </c>
      <c r="D203" s="89">
        <v>0</v>
      </c>
      <c r="E203" s="89">
        <v>3949078.1</v>
      </c>
      <c r="F203" s="89">
        <v>27367308687</v>
      </c>
      <c r="G203" s="84">
        <v>27367308687</v>
      </c>
    </row>
    <row r="204" spans="1:7" x14ac:dyDescent="0.25">
      <c r="A204" t="s">
        <v>419</v>
      </c>
      <c r="B204">
        <v>17080000000</v>
      </c>
      <c r="C204" t="s">
        <v>420</v>
      </c>
      <c r="D204" s="89">
        <v>549019043</v>
      </c>
      <c r="E204" s="89">
        <v>0</v>
      </c>
      <c r="F204" s="89">
        <v>0</v>
      </c>
      <c r="G204" s="84">
        <v>549019043</v>
      </c>
    </row>
    <row r="205" spans="1:7" x14ac:dyDescent="0.25">
      <c r="A205" t="s">
        <v>421</v>
      </c>
      <c r="B205">
        <v>17080415000</v>
      </c>
      <c r="C205" t="s">
        <v>422</v>
      </c>
      <c r="D205" s="89">
        <v>549019043</v>
      </c>
      <c r="E205" s="89">
        <v>0</v>
      </c>
      <c r="F205" s="89">
        <v>0</v>
      </c>
      <c r="G205" s="84">
        <v>549019043</v>
      </c>
    </row>
    <row r="206" spans="1:7" x14ac:dyDescent="0.25">
      <c r="A206" t="s">
        <v>423</v>
      </c>
      <c r="B206">
        <v>17080415082</v>
      </c>
      <c r="C206" t="s">
        <v>424</v>
      </c>
      <c r="D206" s="89">
        <v>53097253845</v>
      </c>
      <c r="E206" s="89">
        <v>0</v>
      </c>
      <c r="F206" s="89">
        <v>0</v>
      </c>
      <c r="G206" s="84">
        <v>53097253845</v>
      </c>
    </row>
    <row r="207" spans="1:7" x14ac:dyDescent="0.25">
      <c r="A207" t="s">
        <v>425</v>
      </c>
      <c r="B207">
        <v>17080415092</v>
      </c>
      <c r="C207" t="s">
        <v>426</v>
      </c>
      <c r="D207" s="89">
        <v>52548234802</v>
      </c>
      <c r="E207" s="89">
        <v>0</v>
      </c>
      <c r="F207" s="89">
        <v>0</v>
      </c>
      <c r="G207" s="84">
        <v>52548234802</v>
      </c>
    </row>
    <row r="208" spans="1:7" x14ac:dyDescent="0.25">
      <c r="A208" t="s">
        <v>427</v>
      </c>
      <c r="B208">
        <v>17090000000</v>
      </c>
      <c r="C208" t="s">
        <v>159</v>
      </c>
      <c r="D208" s="89">
        <v>11511768254</v>
      </c>
      <c r="E208" s="89">
        <v>3949078.1</v>
      </c>
      <c r="F208" s="89">
        <v>27367308687</v>
      </c>
      <c r="G208" s="84">
        <v>38879076941</v>
      </c>
    </row>
    <row r="209" spans="1:7" x14ac:dyDescent="0.25">
      <c r="A209" t="s">
        <v>428</v>
      </c>
      <c r="B209">
        <v>17090317000</v>
      </c>
      <c r="C209" t="s">
        <v>429</v>
      </c>
      <c r="D209" s="89">
        <v>11511768254</v>
      </c>
      <c r="E209" s="89">
        <v>3949078.1</v>
      </c>
      <c r="F209" s="89">
        <v>27367308687</v>
      </c>
      <c r="G209" s="84">
        <v>38879076941</v>
      </c>
    </row>
    <row r="210" spans="1:7" x14ac:dyDescent="0.25">
      <c r="A210" t="s">
        <v>430</v>
      </c>
      <c r="B210">
        <v>17090317093</v>
      </c>
      <c r="C210" t="s">
        <v>431</v>
      </c>
      <c r="D210" s="89">
        <v>0</v>
      </c>
      <c r="E210" s="89">
        <v>3949078.1</v>
      </c>
      <c r="F210" s="89">
        <v>27367308687</v>
      </c>
      <c r="G210" s="84">
        <v>27367308687</v>
      </c>
    </row>
    <row r="211" spans="1:7" x14ac:dyDescent="0.25">
      <c r="A211" t="s">
        <v>432</v>
      </c>
      <c r="B211">
        <v>17090317098</v>
      </c>
      <c r="C211" t="s">
        <v>433</v>
      </c>
      <c r="D211" s="89">
        <v>11511768254</v>
      </c>
      <c r="E211" s="89">
        <v>0</v>
      </c>
      <c r="F211" s="89">
        <v>0</v>
      </c>
      <c r="G211" s="84">
        <v>11511768254</v>
      </c>
    </row>
    <row r="212" spans="1:7" x14ac:dyDescent="0.25">
      <c r="A212" s="94" t="s">
        <v>434</v>
      </c>
      <c r="B212" s="94">
        <v>18000000000</v>
      </c>
      <c r="C212" s="94" t="s">
        <v>435</v>
      </c>
      <c r="D212" s="95">
        <v>76302120268</v>
      </c>
      <c r="E212" s="95">
        <v>0</v>
      </c>
      <c r="F212" s="95">
        <v>0</v>
      </c>
      <c r="G212" s="109">
        <v>76302120268</v>
      </c>
    </row>
    <row r="213" spans="1:7" x14ac:dyDescent="0.25">
      <c r="A213" t="s">
        <v>436</v>
      </c>
      <c r="B213">
        <v>18010000000</v>
      </c>
      <c r="C213" t="s">
        <v>437</v>
      </c>
      <c r="D213" s="89">
        <v>76302120268</v>
      </c>
      <c r="E213" s="89">
        <v>0</v>
      </c>
      <c r="F213" s="89">
        <v>0</v>
      </c>
      <c r="G213" s="84">
        <v>76302120268</v>
      </c>
    </row>
    <row r="214" spans="1:7" x14ac:dyDescent="0.25">
      <c r="A214" t="s">
        <v>438</v>
      </c>
      <c r="B214">
        <v>18010319000</v>
      </c>
      <c r="C214" t="s">
        <v>439</v>
      </c>
      <c r="D214" s="89">
        <v>17284722014</v>
      </c>
      <c r="E214" s="89">
        <v>0</v>
      </c>
      <c r="F214" s="89">
        <v>0</v>
      </c>
      <c r="G214" s="84">
        <v>17284722014</v>
      </c>
    </row>
    <row r="215" spans="1:7" x14ac:dyDescent="0.25">
      <c r="A215" t="s">
        <v>440</v>
      </c>
      <c r="B215">
        <v>18010319002</v>
      </c>
      <c r="C215" t="s">
        <v>441</v>
      </c>
      <c r="D215" s="89">
        <v>29497833502</v>
      </c>
      <c r="E215" s="89">
        <v>0</v>
      </c>
      <c r="F215" s="89">
        <v>0</v>
      </c>
      <c r="G215" s="84">
        <v>29497833502</v>
      </c>
    </row>
    <row r="216" spans="1:7" x14ac:dyDescent="0.25">
      <c r="A216" t="s">
        <v>442</v>
      </c>
      <c r="B216">
        <v>18010319004</v>
      </c>
      <c r="C216" t="s">
        <v>443</v>
      </c>
      <c r="D216" s="89">
        <v>5615293532</v>
      </c>
      <c r="E216" s="89">
        <v>0</v>
      </c>
      <c r="F216" s="89">
        <v>0</v>
      </c>
      <c r="G216" s="84">
        <v>5615293532</v>
      </c>
    </row>
    <row r="217" spans="1:7" x14ac:dyDescent="0.25">
      <c r="A217" t="s">
        <v>444</v>
      </c>
      <c r="B217">
        <v>18010319092</v>
      </c>
      <c r="C217" t="s">
        <v>445</v>
      </c>
      <c r="D217" s="89">
        <v>17828405020</v>
      </c>
      <c r="E217" s="89">
        <v>0</v>
      </c>
      <c r="F217" s="89">
        <v>0</v>
      </c>
      <c r="G217" s="84">
        <v>17828405020</v>
      </c>
    </row>
    <row r="218" spans="1:7" x14ac:dyDescent="0.25">
      <c r="A218" t="s">
        <v>446</v>
      </c>
      <c r="B218">
        <v>18010321000</v>
      </c>
      <c r="C218" t="s">
        <v>447</v>
      </c>
      <c r="D218" s="89">
        <v>33065871116</v>
      </c>
      <c r="E218" s="89">
        <v>0</v>
      </c>
      <c r="F218" s="89">
        <v>0</v>
      </c>
      <c r="G218" s="84">
        <v>33065871116</v>
      </c>
    </row>
    <row r="219" spans="1:7" x14ac:dyDescent="0.25">
      <c r="A219" t="s">
        <v>448</v>
      </c>
      <c r="B219">
        <v>18010321002</v>
      </c>
      <c r="C219" t="s">
        <v>449</v>
      </c>
      <c r="D219" s="89">
        <v>22009631700</v>
      </c>
      <c r="E219" s="89">
        <v>0</v>
      </c>
      <c r="F219" s="89">
        <v>0</v>
      </c>
      <c r="G219" s="84">
        <v>22009631700</v>
      </c>
    </row>
    <row r="220" spans="1:7" x14ac:dyDescent="0.25">
      <c r="A220" t="s">
        <v>450</v>
      </c>
      <c r="B220">
        <v>18010321004</v>
      </c>
      <c r="C220" t="s">
        <v>451</v>
      </c>
      <c r="D220" s="89">
        <v>75457645057</v>
      </c>
      <c r="E220" s="89">
        <v>0</v>
      </c>
      <c r="F220" s="89">
        <v>0</v>
      </c>
      <c r="G220" s="84">
        <v>75457645057</v>
      </c>
    </row>
    <row r="221" spans="1:7" x14ac:dyDescent="0.25">
      <c r="A221" t="s">
        <v>452</v>
      </c>
      <c r="B221">
        <v>18010321092</v>
      </c>
      <c r="C221" t="s">
        <v>453</v>
      </c>
      <c r="D221" s="89">
        <v>15849496976</v>
      </c>
      <c r="E221" s="89">
        <v>0</v>
      </c>
      <c r="F221" s="89">
        <v>0</v>
      </c>
      <c r="G221" s="84">
        <v>15849496976</v>
      </c>
    </row>
    <row r="222" spans="1:7" x14ac:dyDescent="0.25">
      <c r="A222" t="s">
        <v>454</v>
      </c>
      <c r="B222">
        <v>18010321094</v>
      </c>
      <c r="C222" t="s">
        <v>455</v>
      </c>
      <c r="D222" s="89">
        <v>48551908665</v>
      </c>
      <c r="E222" s="89">
        <v>0</v>
      </c>
      <c r="F222" s="89">
        <v>0</v>
      </c>
      <c r="G222" s="84">
        <v>48551908665</v>
      </c>
    </row>
    <row r="223" spans="1:7" x14ac:dyDescent="0.25">
      <c r="A223" t="s">
        <v>456</v>
      </c>
      <c r="B223">
        <v>18010323000</v>
      </c>
      <c r="C223" t="s">
        <v>457</v>
      </c>
      <c r="D223" s="89">
        <v>24675255448</v>
      </c>
      <c r="E223" s="89">
        <v>0</v>
      </c>
      <c r="F223" s="89">
        <v>0</v>
      </c>
      <c r="G223" s="84">
        <v>24675255448</v>
      </c>
    </row>
    <row r="224" spans="1:7" x14ac:dyDescent="0.25">
      <c r="A224" t="s">
        <v>458</v>
      </c>
      <c r="B224">
        <v>18010323002</v>
      </c>
      <c r="C224" t="s">
        <v>459</v>
      </c>
      <c r="D224" s="89">
        <v>128461985899</v>
      </c>
      <c r="E224" s="89">
        <v>0</v>
      </c>
      <c r="F224" s="89">
        <v>0</v>
      </c>
      <c r="G224" s="84">
        <v>128461985899</v>
      </c>
    </row>
    <row r="225" spans="1:9" x14ac:dyDescent="0.25">
      <c r="A225" t="s">
        <v>460</v>
      </c>
      <c r="B225">
        <v>18010323092</v>
      </c>
      <c r="C225" t="s">
        <v>461</v>
      </c>
      <c r="D225" s="89">
        <v>103786730451</v>
      </c>
      <c r="E225" s="89">
        <v>0</v>
      </c>
      <c r="F225" s="89">
        <v>0</v>
      </c>
      <c r="G225" s="84">
        <v>103786730451</v>
      </c>
    </row>
    <row r="226" spans="1:9" x14ac:dyDescent="0.25">
      <c r="A226" t="s">
        <v>462</v>
      </c>
      <c r="B226">
        <v>18010327000</v>
      </c>
      <c r="C226" t="s">
        <v>463</v>
      </c>
      <c r="D226" s="89">
        <v>1276271690</v>
      </c>
      <c r="E226" s="89">
        <v>0</v>
      </c>
      <c r="F226" s="89">
        <v>0</v>
      </c>
      <c r="G226" s="84">
        <v>1276271690</v>
      </c>
    </row>
    <row r="227" spans="1:9" x14ac:dyDescent="0.25">
      <c r="A227" t="s">
        <v>464</v>
      </c>
      <c r="B227">
        <v>18010327002</v>
      </c>
      <c r="C227" t="s">
        <v>465</v>
      </c>
      <c r="D227" s="89">
        <v>2409371779</v>
      </c>
      <c r="E227" s="89">
        <v>0</v>
      </c>
      <c r="F227" s="89">
        <v>0</v>
      </c>
      <c r="G227" s="84">
        <v>2409371779</v>
      </c>
    </row>
    <row r="228" spans="1:9" x14ac:dyDescent="0.25">
      <c r="A228" t="s">
        <v>466</v>
      </c>
      <c r="B228">
        <v>18010327092</v>
      </c>
      <c r="C228" t="s">
        <v>467</v>
      </c>
      <c r="D228" s="89">
        <v>1133100089</v>
      </c>
      <c r="E228" s="89">
        <v>0</v>
      </c>
      <c r="F228" s="89">
        <v>0</v>
      </c>
      <c r="G228" s="84">
        <v>1133100089</v>
      </c>
    </row>
    <row r="229" spans="1:9" x14ac:dyDescent="0.25">
      <c r="A229" s="94" t="s">
        <v>468</v>
      </c>
      <c r="B229" s="94">
        <v>19000000000</v>
      </c>
      <c r="C229" s="94" t="s">
        <v>469</v>
      </c>
      <c r="D229" s="95">
        <v>76967113258</v>
      </c>
      <c r="E229" s="95">
        <v>0</v>
      </c>
      <c r="F229" s="95">
        <v>0</v>
      </c>
      <c r="G229" s="109">
        <v>76967113258</v>
      </c>
    </row>
    <row r="230" spans="1:9" x14ac:dyDescent="0.25">
      <c r="A230" t="s">
        <v>470</v>
      </c>
      <c r="B230">
        <v>19010000000</v>
      </c>
      <c r="C230" t="s">
        <v>469</v>
      </c>
      <c r="D230" s="89">
        <v>64719926747</v>
      </c>
      <c r="E230" s="89">
        <v>0</v>
      </c>
      <c r="F230" s="89">
        <v>0</v>
      </c>
      <c r="G230" s="84">
        <v>64719926747</v>
      </c>
    </row>
    <row r="231" spans="1:9" x14ac:dyDescent="0.25">
      <c r="A231" t="s">
        <v>471</v>
      </c>
      <c r="B231">
        <v>19010337000</v>
      </c>
      <c r="C231" t="s">
        <v>472</v>
      </c>
      <c r="D231" s="89">
        <v>38315997015</v>
      </c>
      <c r="E231" s="89">
        <v>0</v>
      </c>
      <c r="F231" s="89">
        <v>0</v>
      </c>
      <c r="G231" s="84">
        <v>38315997015</v>
      </c>
    </row>
    <row r="232" spans="1:9" x14ac:dyDescent="0.25">
      <c r="A232" t="s">
        <v>473</v>
      </c>
      <c r="B232">
        <v>19010337004</v>
      </c>
      <c r="C232" t="s">
        <v>474</v>
      </c>
      <c r="D232" s="89">
        <v>188609176984</v>
      </c>
      <c r="E232" s="89">
        <v>0</v>
      </c>
      <c r="F232" s="89">
        <v>0</v>
      </c>
      <c r="G232" s="84">
        <v>188609176984</v>
      </c>
    </row>
    <row r="233" spans="1:9" x14ac:dyDescent="0.25">
      <c r="A233" t="s">
        <v>475</v>
      </c>
      <c r="B233">
        <v>19010337094</v>
      </c>
      <c r="C233" t="s">
        <v>476</v>
      </c>
      <c r="D233" s="89">
        <v>150293179969</v>
      </c>
      <c r="E233" s="89">
        <v>0</v>
      </c>
      <c r="F233" s="89">
        <v>0</v>
      </c>
      <c r="G233" s="84">
        <v>150293179969</v>
      </c>
    </row>
    <row r="234" spans="1:9" x14ac:dyDescent="0.25">
      <c r="A234" t="s">
        <v>477</v>
      </c>
      <c r="B234">
        <v>19010339000</v>
      </c>
      <c r="C234" t="s">
        <v>478</v>
      </c>
      <c r="D234" s="89">
        <v>26403929732</v>
      </c>
      <c r="E234" s="89">
        <v>0</v>
      </c>
      <c r="F234" s="89">
        <v>0</v>
      </c>
      <c r="G234" s="84">
        <v>26403929732</v>
      </c>
    </row>
    <row r="235" spans="1:9" x14ac:dyDescent="0.25">
      <c r="A235" t="s">
        <v>479</v>
      </c>
      <c r="B235">
        <v>19010339002</v>
      </c>
      <c r="C235" t="s">
        <v>480</v>
      </c>
      <c r="D235" s="89">
        <v>99119060458</v>
      </c>
      <c r="E235" s="89">
        <v>0</v>
      </c>
      <c r="F235" s="89">
        <v>0</v>
      </c>
      <c r="G235" s="84">
        <v>99119060458</v>
      </c>
    </row>
    <row r="236" spans="1:9" x14ac:dyDescent="0.25">
      <c r="A236" t="s">
        <v>481</v>
      </c>
      <c r="B236">
        <v>19010339092</v>
      </c>
      <c r="C236" t="s">
        <v>482</v>
      </c>
      <c r="D236" s="89">
        <v>72715130726</v>
      </c>
      <c r="E236" s="89">
        <v>0</v>
      </c>
      <c r="F236" s="89">
        <v>0</v>
      </c>
      <c r="G236" s="84">
        <v>72715130726</v>
      </c>
    </row>
    <row r="237" spans="1:9" x14ac:dyDescent="0.25">
      <c r="A237" t="s">
        <v>483</v>
      </c>
      <c r="B237">
        <v>19020000000</v>
      </c>
      <c r="C237" t="s">
        <v>484</v>
      </c>
      <c r="D237" s="89">
        <v>12247186511</v>
      </c>
      <c r="E237" s="89">
        <v>0</v>
      </c>
      <c r="F237" s="89">
        <v>0</v>
      </c>
      <c r="G237" s="84">
        <v>12247186511</v>
      </c>
    </row>
    <row r="238" spans="1:9" x14ac:dyDescent="0.25">
      <c r="A238" t="s">
        <v>485</v>
      </c>
      <c r="B238">
        <v>19020345000</v>
      </c>
      <c r="C238" t="s">
        <v>484</v>
      </c>
      <c r="D238" s="89">
        <v>12247186511</v>
      </c>
      <c r="E238" s="89">
        <v>0</v>
      </c>
      <c r="F238" s="89">
        <v>0</v>
      </c>
      <c r="G238" s="84">
        <v>12247186511</v>
      </c>
    </row>
    <row r="239" spans="1:9" x14ac:dyDescent="0.25">
      <c r="A239" t="s">
        <v>486</v>
      </c>
      <c r="B239">
        <v>19020345002</v>
      </c>
      <c r="C239" t="s">
        <v>487</v>
      </c>
      <c r="D239" s="89">
        <v>12247186511</v>
      </c>
      <c r="E239" s="89">
        <v>0</v>
      </c>
      <c r="F239" s="89">
        <v>0</v>
      </c>
      <c r="G239" s="84">
        <v>12247186511</v>
      </c>
    </row>
    <row r="240" spans="1:9" x14ac:dyDescent="0.25">
      <c r="A240" s="90" t="s">
        <v>488</v>
      </c>
      <c r="B240" s="90">
        <v>20000000000</v>
      </c>
      <c r="C240" s="90" t="s">
        <v>3</v>
      </c>
      <c r="D240" s="91">
        <v>13474976510099</v>
      </c>
      <c r="E240" s="91">
        <v>1681584697.4400001</v>
      </c>
      <c r="F240" s="91">
        <v>11653466032969</v>
      </c>
      <c r="G240" s="108">
        <v>25128442543068</v>
      </c>
      <c r="H240" s="84">
        <v>25128442543068</v>
      </c>
      <c r="I240" s="89">
        <f>+G240-H240</f>
        <v>0</v>
      </c>
    </row>
    <row r="241" spans="1:7" x14ac:dyDescent="0.25">
      <c r="A241" s="94" t="s">
        <v>489</v>
      </c>
      <c r="B241" s="94">
        <v>21000000000</v>
      </c>
      <c r="C241" s="94" t="s">
        <v>490</v>
      </c>
      <c r="D241" s="95">
        <v>1750047488636</v>
      </c>
      <c r="E241" s="95">
        <v>98933975.730000004</v>
      </c>
      <c r="F241" s="95">
        <v>685617398509</v>
      </c>
      <c r="G241" s="109">
        <v>2435664887145</v>
      </c>
    </row>
    <row r="242" spans="1:7" x14ac:dyDescent="0.25">
      <c r="A242" t="s">
        <v>491</v>
      </c>
      <c r="B242">
        <v>21010000000</v>
      </c>
      <c r="C242" t="s">
        <v>492</v>
      </c>
      <c r="D242" s="89">
        <v>312335564681</v>
      </c>
      <c r="E242" s="89">
        <v>13766166.609999999</v>
      </c>
      <c r="F242" s="89">
        <v>95400222916</v>
      </c>
      <c r="G242" s="84">
        <v>407735787597</v>
      </c>
    </row>
    <row r="243" spans="1:7" x14ac:dyDescent="0.25">
      <c r="A243" t="s">
        <v>493</v>
      </c>
      <c r="B243">
        <v>21010100000</v>
      </c>
      <c r="C243" t="s">
        <v>494</v>
      </c>
      <c r="D243" s="89">
        <v>37837326356</v>
      </c>
      <c r="E243" s="89">
        <v>0</v>
      </c>
      <c r="F243" s="89">
        <v>0</v>
      </c>
      <c r="G243" s="84">
        <v>37837326356</v>
      </c>
    </row>
    <row r="244" spans="1:7" x14ac:dyDescent="0.25">
      <c r="A244" t="s">
        <v>495</v>
      </c>
      <c r="B244">
        <v>21010100002</v>
      </c>
      <c r="C244" t="s">
        <v>496</v>
      </c>
      <c r="D244" s="89">
        <v>0</v>
      </c>
      <c r="E244" s="89">
        <v>0</v>
      </c>
      <c r="F244" s="89">
        <v>0</v>
      </c>
      <c r="G244" s="84">
        <v>0</v>
      </c>
    </row>
    <row r="245" spans="1:7" x14ac:dyDescent="0.25">
      <c r="A245" t="s">
        <v>497</v>
      </c>
      <c r="B245">
        <v>21010100016</v>
      </c>
      <c r="C245" t="s">
        <v>498</v>
      </c>
      <c r="D245" s="89">
        <v>37837326356</v>
      </c>
      <c r="E245" s="89">
        <v>0</v>
      </c>
      <c r="F245" s="89">
        <v>0</v>
      </c>
      <c r="G245" s="84">
        <v>37837326356</v>
      </c>
    </row>
    <row r="246" spans="1:7" x14ac:dyDescent="0.25">
      <c r="A246" t="s">
        <v>499</v>
      </c>
      <c r="B246">
        <v>21010102000</v>
      </c>
      <c r="C246" t="s">
        <v>500</v>
      </c>
      <c r="D246" s="89">
        <v>5391676995</v>
      </c>
      <c r="E246" s="89">
        <v>514247.76</v>
      </c>
      <c r="F246" s="89">
        <v>3563762690</v>
      </c>
      <c r="G246" s="84">
        <v>8955439685</v>
      </c>
    </row>
    <row r="247" spans="1:7" x14ac:dyDescent="0.25">
      <c r="A247" t="s">
        <v>1322</v>
      </c>
      <c r="B247">
        <v>21010102007</v>
      </c>
      <c r="C247" t="s">
        <v>142</v>
      </c>
      <c r="D247" s="89">
        <v>0</v>
      </c>
      <c r="E247" s="89">
        <v>0</v>
      </c>
      <c r="F247" s="89">
        <v>0</v>
      </c>
      <c r="G247" s="84">
        <v>0</v>
      </c>
    </row>
    <row r="248" spans="1:7" x14ac:dyDescent="0.25">
      <c r="A248" t="s">
        <v>501</v>
      </c>
      <c r="B248">
        <v>21010102008</v>
      </c>
      <c r="C248" t="s">
        <v>502</v>
      </c>
      <c r="D248" s="89">
        <v>4737584055</v>
      </c>
      <c r="E248" s="89">
        <v>16218.86</v>
      </c>
      <c r="F248" s="89">
        <v>112397511</v>
      </c>
      <c r="G248" s="84">
        <v>4849981566</v>
      </c>
    </row>
    <row r="249" spans="1:7" x14ac:dyDescent="0.25">
      <c r="A249" t="s">
        <v>503</v>
      </c>
      <c r="B249">
        <v>21010102012</v>
      </c>
      <c r="C249" t="s">
        <v>196</v>
      </c>
      <c r="D249" s="89">
        <v>605946844</v>
      </c>
      <c r="E249" s="89">
        <v>161412.13</v>
      </c>
      <c r="F249" s="89">
        <v>1118594132</v>
      </c>
      <c r="G249" s="84">
        <v>1724540976</v>
      </c>
    </row>
    <row r="250" spans="1:7" x14ac:dyDescent="0.25">
      <c r="A250" t="s">
        <v>504</v>
      </c>
      <c r="B250">
        <v>21010102020</v>
      </c>
      <c r="C250" t="s">
        <v>505</v>
      </c>
      <c r="D250" s="89">
        <v>48146096</v>
      </c>
      <c r="E250" s="89">
        <v>336616.14</v>
      </c>
      <c r="F250" s="89">
        <v>2332766681</v>
      </c>
      <c r="G250" s="84">
        <v>2380912777</v>
      </c>
    </row>
    <row r="251" spans="1:7" x14ac:dyDescent="0.25">
      <c r="A251" t="s">
        <v>506</v>
      </c>
      <c r="B251">
        <v>21010102024</v>
      </c>
      <c r="C251" t="s">
        <v>198</v>
      </c>
      <c r="D251" s="89">
        <v>0</v>
      </c>
      <c r="E251" s="89">
        <v>0.63</v>
      </c>
      <c r="F251" s="89">
        <v>4366</v>
      </c>
      <c r="G251" s="84">
        <v>4366</v>
      </c>
    </row>
    <row r="252" spans="1:7" x14ac:dyDescent="0.25">
      <c r="A252" t="s">
        <v>507</v>
      </c>
      <c r="B252">
        <v>21010196000</v>
      </c>
      <c r="C252" t="s">
        <v>508</v>
      </c>
      <c r="D252" s="89">
        <v>179352125072</v>
      </c>
      <c r="E252" s="89">
        <v>8237360.79</v>
      </c>
      <c r="F252" s="89">
        <v>57085322142</v>
      </c>
      <c r="G252" s="84">
        <v>236437447214</v>
      </c>
    </row>
    <row r="253" spans="1:7" x14ac:dyDescent="0.25">
      <c r="A253" t="s">
        <v>509</v>
      </c>
      <c r="B253">
        <v>21010196006</v>
      </c>
      <c r="C253" t="s">
        <v>510</v>
      </c>
      <c r="D253" s="89">
        <v>26376960831</v>
      </c>
      <c r="E253" s="89">
        <v>310744.28999999998</v>
      </c>
      <c r="F253" s="89">
        <v>2153473467</v>
      </c>
      <c r="G253" s="84">
        <v>28530434298</v>
      </c>
    </row>
    <row r="254" spans="1:7" x14ac:dyDescent="0.25">
      <c r="A254" t="s">
        <v>511</v>
      </c>
      <c r="B254">
        <v>21010196012</v>
      </c>
      <c r="C254" t="s">
        <v>196</v>
      </c>
      <c r="D254" s="89">
        <v>125863154021</v>
      </c>
      <c r="E254" s="89">
        <v>30676.13</v>
      </c>
      <c r="F254" s="89">
        <v>212587114</v>
      </c>
      <c r="G254" s="84">
        <v>126075741135</v>
      </c>
    </row>
    <row r="255" spans="1:7" x14ac:dyDescent="0.25">
      <c r="A255" t="s">
        <v>512</v>
      </c>
      <c r="B255">
        <v>21010196020</v>
      </c>
      <c r="C255" t="s">
        <v>505</v>
      </c>
      <c r="D255" s="89">
        <v>19752478464</v>
      </c>
      <c r="E255" s="89">
        <v>917214.91</v>
      </c>
      <c r="F255" s="89">
        <v>6356345187</v>
      </c>
      <c r="G255" s="84">
        <v>26108823651</v>
      </c>
    </row>
    <row r="256" spans="1:7" x14ac:dyDescent="0.25">
      <c r="A256" t="s">
        <v>513</v>
      </c>
      <c r="B256">
        <v>21010196024</v>
      </c>
      <c r="C256" t="s">
        <v>514</v>
      </c>
      <c r="D256" s="89">
        <v>4956561707</v>
      </c>
      <c r="E256" s="89">
        <v>6978725.46</v>
      </c>
      <c r="F256" s="89">
        <v>48362916374</v>
      </c>
      <c r="G256" s="84">
        <v>53319478081</v>
      </c>
    </row>
    <row r="257" spans="1:7" x14ac:dyDescent="0.25">
      <c r="A257" t="s">
        <v>515</v>
      </c>
      <c r="B257">
        <v>21010196026</v>
      </c>
      <c r="C257" t="s">
        <v>200</v>
      </c>
      <c r="D257" s="89">
        <v>2402970049</v>
      </c>
      <c r="E257" s="89">
        <v>0</v>
      </c>
      <c r="F257" s="89">
        <v>0</v>
      </c>
      <c r="G257" s="84">
        <v>2402970049</v>
      </c>
    </row>
    <row r="258" spans="1:7" x14ac:dyDescent="0.25">
      <c r="A258" t="s">
        <v>516</v>
      </c>
      <c r="B258">
        <v>21010284000</v>
      </c>
      <c r="C258" t="s">
        <v>517</v>
      </c>
      <c r="D258" s="89">
        <v>36524247921</v>
      </c>
      <c r="E258" s="89">
        <v>4664558.0599999996</v>
      </c>
      <c r="F258" s="89">
        <v>32325620584</v>
      </c>
      <c r="G258" s="84">
        <v>68849868505</v>
      </c>
    </row>
    <row r="259" spans="1:7" x14ac:dyDescent="0.25">
      <c r="A259" t="s">
        <v>518</v>
      </c>
      <c r="B259">
        <v>21010284008</v>
      </c>
      <c r="C259" t="s">
        <v>502</v>
      </c>
      <c r="D259" s="89">
        <v>14803439320</v>
      </c>
      <c r="E259" s="89">
        <v>229138.32</v>
      </c>
      <c r="F259" s="89">
        <v>1587940015</v>
      </c>
      <c r="G259" s="84">
        <v>16391379335</v>
      </c>
    </row>
    <row r="260" spans="1:7" x14ac:dyDescent="0.25">
      <c r="A260" t="s">
        <v>519</v>
      </c>
      <c r="B260">
        <v>21010284012</v>
      </c>
      <c r="C260" t="s">
        <v>201</v>
      </c>
      <c r="D260" s="89">
        <v>9108677162</v>
      </c>
      <c r="E260" s="89">
        <v>702747.48</v>
      </c>
      <c r="F260" s="89">
        <v>4870075174</v>
      </c>
      <c r="G260" s="84">
        <v>13978752336</v>
      </c>
    </row>
    <row r="261" spans="1:7" x14ac:dyDescent="0.25">
      <c r="A261" t="s">
        <v>520</v>
      </c>
      <c r="B261">
        <v>21010284020</v>
      </c>
      <c r="C261" t="s">
        <v>521</v>
      </c>
      <c r="D261" s="89">
        <v>4657683576</v>
      </c>
      <c r="E261" s="89">
        <v>397833.83</v>
      </c>
      <c r="F261" s="89">
        <v>2757008334</v>
      </c>
      <c r="G261" s="84">
        <v>7414691910</v>
      </c>
    </row>
    <row r="262" spans="1:7" x14ac:dyDescent="0.25">
      <c r="A262" t="s">
        <v>522</v>
      </c>
      <c r="B262">
        <v>21010284024</v>
      </c>
      <c r="C262" t="s">
        <v>198</v>
      </c>
      <c r="D262" s="89">
        <v>7487712126</v>
      </c>
      <c r="E262" s="89">
        <v>3285605.94</v>
      </c>
      <c r="F262" s="89">
        <v>22769413444</v>
      </c>
      <c r="G262" s="84">
        <v>30257125570</v>
      </c>
    </row>
    <row r="263" spans="1:7" x14ac:dyDescent="0.25">
      <c r="A263" t="s">
        <v>523</v>
      </c>
      <c r="B263">
        <v>21010284026</v>
      </c>
      <c r="C263" t="s">
        <v>200</v>
      </c>
      <c r="D263" s="89">
        <v>466735737</v>
      </c>
      <c r="E263" s="89">
        <v>49232.49</v>
      </c>
      <c r="F263" s="89">
        <v>341183617</v>
      </c>
      <c r="G263" s="84">
        <v>807919354</v>
      </c>
    </row>
    <row r="264" spans="1:7" x14ac:dyDescent="0.25">
      <c r="A264" t="s">
        <v>524</v>
      </c>
      <c r="B264">
        <v>21010306000</v>
      </c>
      <c r="C264" t="s">
        <v>525</v>
      </c>
      <c r="D264" s="89">
        <v>53230188337</v>
      </c>
      <c r="E264" s="89">
        <v>350000</v>
      </c>
      <c r="F264" s="89">
        <v>2425517500</v>
      </c>
      <c r="G264" s="84">
        <v>55655705837</v>
      </c>
    </row>
    <row r="265" spans="1:7" x14ac:dyDescent="0.25">
      <c r="A265" t="s">
        <v>526</v>
      </c>
      <c r="B265">
        <v>21010306008</v>
      </c>
      <c r="C265" t="s">
        <v>527</v>
      </c>
      <c r="D265" s="89">
        <v>44251250000</v>
      </c>
      <c r="E265" s="89">
        <v>100000</v>
      </c>
      <c r="F265" s="89">
        <v>693005000</v>
      </c>
      <c r="G265" s="84">
        <v>44944255000</v>
      </c>
    </row>
    <row r="266" spans="1:7" x14ac:dyDescent="0.25">
      <c r="A266" t="s">
        <v>528</v>
      </c>
      <c r="B266">
        <v>21010306020</v>
      </c>
      <c r="C266" t="s">
        <v>529</v>
      </c>
      <c r="D266" s="89">
        <v>8978938337</v>
      </c>
      <c r="E266" s="89">
        <v>250000</v>
      </c>
      <c r="F266" s="89">
        <v>1732512500</v>
      </c>
      <c r="G266" s="84">
        <v>10711450837</v>
      </c>
    </row>
    <row r="267" spans="1:7" x14ac:dyDescent="0.25">
      <c r="A267" t="s">
        <v>530</v>
      </c>
      <c r="B267">
        <v>21020000000</v>
      </c>
      <c r="C267" t="s">
        <v>1295</v>
      </c>
      <c r="D267" s="89">
        <v>0</v>
      </c>
      <c r="E267" s="89">
        <v>3516533.66</v>
      </c>
      <c r="F267" s="89">
        <v>24369754090</v>
      </c>
      <c r="G267" s="84">
        <v>24369754090</v>
      </c>
    </row>
    <row r="268" spans="1:7" x14ac:dyDescent="0.25">
      <c r="A268" t="s">
        <v>531</v>
      </c>
      <c r="B268">
        <v>21020116000</v>
      </c>
      <c r="C268" t="s">
        <v>1296</v>
      </c>
      <c r="D268" s="89">
        <v>0</v>
      </c>
      <c r="E268" s="89">
        <v>3516533.66</v>
      </c>
      <c r="F268" s="89">
        <v>24369754090</v>
      </c>
      <c r="G268" s="84">
        <v>24369754090</v>
      </c>
    </row>
    <row r="269" spans="1:7" x14ac:dyDescent="0.25">
      <c r="A269" t="s">
        <v>532</v>
      </c>
      <c r="B269">
        <v>21020116007</v>
      </c>
      <c r="C269" t="s">
        <v>142</v>
      </c>
      <c r="D269" s="89">
        <v>0</v>
      </c>
      <c r="E269" s="89">
        <v>3516533.66</v>
      </c>
      <c r="F269" s="89">
        <v>24369754090</v>
      </c>
      <c r="G269" s="84">
        <v>24369754090</v>
      </c>
    </row>
    <row r="270" spans="1:7" x14ac:dyDescent="0.25">
      <c r="A270" t="s">
        <v>533</v>
      </c>
      <c r="B270">
        <v>21030000000</v>
      </c>
      <c r="C270" t="s">
        <v>203</v>
      </c>
      <c r="D270" s="89">
        <v>848447395603</v>
      </c>
      <c r="E270" s="89">
        <v>0</v>
      </c>
      <c r="F270" s="89">
        <v>0</v>
      </c>
      <c r="G270" s="84">
        <v>848447395603</v>
      </c>
    </row>
    <row r="271" spans="1:7" x14ac:dyDescent="0.25">
      <c r="A271" t="s">
        <v>534</v>
      </c>
      <c r="B271">
        <v>21030118000</v>
      </c>
      <c r="C271" t="s">
        <v>535</v>
      </c>
      <c r="D271" s="89">
        <v>663514895</v>
      </c>
      <c r="E271" s="89">
        <v>0</v>
      </c>
      <c r="F271" s="89">
        <v>0</v>
      </c>
      <c r="G271" s="84">
        <v>663514895</v>
      </c>
    </row>
    <row r="272" spans="1:7" x14ac:dyDescent="0.25">
      <c r="A272" t="s">
        <v>536</v>
      </c>
      <c r="B272">
        <v>21030118004</v>
      </c>
      <c r="C272" t="s">
        <v>537</v>
      </c>
      <c r="D272" s="89">
        <v>663514895</v>
      </c>
      <c r="E272" s="89">
        <v>0</v>
      </c>
      <c r="F272" s="89">
        <v>0</v>
      </c>
      <c r="G272" s="84">
        <v>663514895</v>
      </c>
    </row>
    <row r="273" spans="1:7" x14ac:dyDescent="0.25">
      <c r="A273" t="s">
        <v>538</v>
      </c>
      <c r="B273">
        <v>21030130000</v>
      </c>
      <c r="C273" t="s">
        <v>539</v>
      </c>
      <c r="D273" s="89">
        <v>847636072742</v>
      </c>
      <c r="E273" s="89">
        <v>0</v>
      </c>
      <c r="F273" s="89">
        <v>0</v>
      </c>
      <c r="G273" s="84">
        <v>847636072742</v>
      </c>
    </row>
    <row r="274" spans="1:7" x14ac:dyDescent="0.25">
      <c r="A274" t="s">
        <v>540</v>
      </c>
      <c r="B274">
        <v>21030130002</v>
      </c>
      <c r="C274" t="s">
        <v>541</v>
      </c>
      <c r="D274" s="89">
        <v>847636072742</v>
      </c>
      <c r="E274" s="89">
        <v>0</v>
      </c>
      <c r="F274" s="89">
        <v>0</v>
      </c>
      <c r="G274" s="84">
        <v>847636072742</v>
      </c>
    </row>
    <row r="275" spans="1:7" x14ac:dyDescent="0.25">
      <c r="A275" t="s">
        <v>1268</v>
      </c>
      <c r="B275">
        <v>21030392000</v>
      </c>
      <c r="C275" t="s">
        <v>595</v>
      </c>
      <c r="D275" s="89">
        <v>147807966</v>
      </c>
      <c r="E275" s="89">
        <v>0</v>
      </c>
      <c r="F275" s="89">
        <v>0</v>
      </c>
      <c r="G275" s="84">
        <v>147807966</v>
      </c>
    </row>
    <row r="276" spans="1:7" x14ac:dyDescent="0.25">
      <c r="A276" t="s">
        <v>1297</v>
      </c>
      <c r="B276">
        <v>21030392004</v>
      </c>
      <c r="C276" t="s">
        <v>146</v>
      </c>
      <c r="D276" s="89">
        <v>12312461</v>
      </c>
      <c r="E276" s="89">
        <v>0</v>
      </c>
      <c r="F276" s="89">
        <v>0</v>
      </c>
      <c r="G276" s="84">
        <v>12312461</v>
      </c>
    </row>
    <row r="277" spans="1:7" x14ac:dyDescent="0.25">
      <c r="A277" t="s">
        <v>1269</v>
      </c>
      <c r="B277">
        <v>21030392012</v>
      </c>
      <c r="C277" t="s">
        <v>201</v>
      </c>
      <c r="D277" s="89">
        <v>27316263</v>
      </c>
      <c r="E277" s="89">
        <v>0</v>
      </c>
      <c r="F277" s="89">
        <v>0</v>
      </c>
      <c r="G277" s="84">
        <v>27316263</v>
      </c>
    </row>
    <row r="278" spans="1:7" x14ac:dyDescent="0.25">
      <c r="A278" t="s">
        <v>1323</v>
      </c>
      <c r="B278">
        <v>21030392024</v>
      </c>
      <c r="C278" t="s">
        <v>514</v>
      </c>
      <c r="D278" s="89">
        <v>108179242</v>
      </c>
      <c r="E278" s="89">
        <v>0</v>
      </c>
      <c r="F278" s="89">
        <v>0</v>
      </c>
      <c r="G278" s="84">
        <v>108179242</v>
      </c>
    </row>
    <row r="279" spans="1:7" x14ac:dyDescent="0.25">
      <c r="A279" t="s">
        <v>542</v>
      </c>
      <c r="B279">
        <v>21040000000</v>
      </c>
      <c r="C279" t="s">
        <v>543</v>
      </c>
      <c r="D279" s="89">
        <v>586603776903</v>
      </c>
      <c r="E279" s="89">
        <v>80956122.930000007</v>
      </c>
      <c r="F279" s="89">
        <v>561029979713</v>
      </c>
      <c r="G279" s="84">
        <v>1147633756616</v>
      </c>
    </row>
    <row r="280" spans="1:7" x14ac:dyDescent="0.25">
      <c r="A280" t="s">
        <v>544</v>
      </c>
      <c r="B280">
        <v>21040390000</v>
      </c>
      <c r="C280" t="s">
        <v>543</v>
      </c>
      <c r="D280" s="89">
        <v>586603776903</v>
      </c>
      <c r="E280" s="89">
        <v>80956122.930000007</v>
      </c>
      <c r="F280" s="89">
        <v>561029979713</v>
      </c>
      <c r="G280" s="84">
        <v>1147633756616</v>
      </c>
    </row>
    <row r="281" spans="1:7" x14ac:dyDescent="0.25">
      <c r="A281" t="s">
        <v>1324</v>
      </c>
      <c r="B281">
        <v>21040390002</v>
      </c>
      <c r="C281" t="s">
        <v>1325</v>
      </c>
      <c r="D281" s="89">
        <v>0</v>
      </c>
      <c r="E281" s="89">
        <v>0</v>
      </c>
      <c r="F281" s="89">
        <v>0</v>
      </c>
      <c r="G281" s="84">
        <v>0</v>
      </c>
    </row>
    <row r="282" spans="1:7" x14ac:dyDescent="0.25">
      <c r="A282" t="s">
        <v>1326</v>
      </c>
      <c r="B282">
        <v>21040390003</v>
      </c>
      <c r="C282" t="s">
        <v>1327</v>
      </c>
      <c r="D282" s="89">
        <v>0</v>
      </c>
      <c r="E282" s="89">
        <v>80019898.760000005</v>
      </c>
      <c r="F282" s="89">
        <v>554541899402</v>
      </c>
      <c r="G282" s="84">
        <v>554541899402</v>
      </c>
    </row>
    <row r="283" spans="1:7" x14ac:dyDescent="0.25">
      <c r="A283" t="s">
        <v>545</v>
      </c>
      <c r="B283">
        <v>21040390008</v>
      </c>
      <c r="C283" t="s">
        <v>546</v>
      </c>
      <c r="D283" s="89">
        <v>580444597381</v>
      </c>
      <c r="E283" s="89">
        <v>157997</v>
      </c>
      <c r="F283" s="89">
        <v>1094927110</v>
      </c>
      <c r="G283" s="84">
        <v>581539524491</v>
      </c>
    </row>
    <row r="284" spans="1:7" x14ac:dyDescent="0.25">
      <c r="A284" t="s">
        <v>547</v>
      </c>
      <c r="B284">
        <v>21040390010</v>
      </c>
      <c r="C284" t="s">
        <v>152</v>
      </c>
      <c r="D284" s="89">
        <v>6159179522</v>
      </c>
      <c r="E284" s="89">
        <v>778227.17</v>
      </c>
      <c r="F284" s="89">
        <v>5393153201</v>
      </c>
      <c r="G284" s="84">
        <v>11552332723</v>
      </c>
    </row>
    <row r="285" spans="1:7" x14ac:dyDescent="0.25">
      <c r="A285" t="s">
        <v>548</v>
      </c>
      <c r="B285">
        <v>21080000000</v>
      </c>
      <c r="C285" t="s">
        <v>549</v>
      </c>
      <c r="D285" s="89">
        <v>2660751449</v>
      </c>
      <c r="E285" s="89">
        <v>695152.53</v>
      </c>
      <c r="F285" s="89">
        <v>4817441790</v>
      </c>
      <c r="G285" s="84">
        <v>7478193239</v>
      </c>
    </row>
    <row r="286" spans="1:7" x14ac:dyDescent="0.25">
      <c r="A286" t="s">
        <v>550</v>
      </c>
      <c r="B286">
        <v>21080134000</v>
      </c>
      <c r="C286" t="s">
        <v>551</v>
      </c>
      <c r="D286" s="89">
        <v>2660751449</v>
      </c>
      <c r="E286" s="89">
        <v>695152.53</v>
      </c>
      <c r="F286" s="89">
        <v>4817441790</v>
      </c>
      <c r="G286" s="84">
        <v>7478193239</v>
      </c>
    </row>
    <row r="287" spans="1:7" x14ac:dyDescent="0.25">
      <c r="A287" t="s">
        <v>552</v>
      </c>
      <c r="B287">
        <v>21080134082</v>
      </c>
      <c r="C287" t="s">
        <v>553</v>
      </c>
      <c r="D287" s="89">
        <v>340484643762</v>
      </c>
      <c r="E287" s="89">
        <v>150524.94</v>
      </c>
      <c r="F287" s="89">
        <v>1043145362</v>
      </c>
      <c r="G287" s="84">
        <v>341527789124</v>
      </c>
    </row>
    <row r="288" spans="1:7" x14ac:dyDescent="0.25">
      <c r="A288" t="s">
        <v>1328</v>
      </c>
      <c r="B288">
        <v>21080134083</v>
      </c>
      <c r="C288" t="s">
        <v>1329</v>
      </c>
      <c r="D288" s="89">
        <v>0</v>
      </c>
      <c r="E288" s="89">
        <v>712667.47</v>
      </c>
      <c r="F288" s="89">
        <v>4938821200</v>
      </c>
      <c r="G288" s="84">
        <v>4938821200</v>
      </c>
    </row>
    <row r="289" spans="1:7" x14ac:dyDescent="0.25">
      <c r="A289" t="s">
        <v>554</v>
      </c>
      <c r="B289">
        <v>21080134084</v>
      </c>
      <c r="C289" t="s">
        <v>555</v>
      </c>
      <c r="D289" s="89">
        <v>631135824</v>
      </c>
      <c r="E289" s="89">
        <v>419378.62</v>
      </c>
      <c r="F289" s="89">
        <v>2906314806</v>
      </c>
      <c r="G289" s="84">
        <v>3537450630</v>
      </c>
    </row>
    <row r="290" spans="1:7" x14ac:dyDescent="0.25">
      <c r="A290" t="s">
        <v>556</v>
      </c>
      <c r="B290">
        <v>21080134092</v>
      </c>
      <c r="C290" t="s">
        <v>557</v>
      </c>
      <c r="D290" s="89">
        <v>338455028137</v>
      </c>
      <c r="E290" s="89">
        <v>150081.91</v>
      </c>
      <c r="F290" s="89">
        <v>1040075142</v>
      </c>
      <c r="G290" s="84">
        <v>339495103279</v>
      </c>
    </row>
    <row r="291" spans="1:7" x14ac:dyDescent="0.25">
      <c r="A291" t="s">
        <v>1330</v>
      </c>
      <c r="B291">
        <v>21080134093</v>
      </c>
      <c r="C291" t="s">
        <v>1331</v>
      </c>
      <c r="D291" s="89">
        <v>0</v>
      </c>
      <c r="E291" s="89">
        <v>437336.59</v>
      </c>
      <c r="F291" s="89">
        <v>3030764436</v>
      </c>
      <c r="G291" s="84">
        <v>3030764436</v>
      </c>
    </row>
    <row r="292" spans="1:7" x14ac:dyDescent="0.25">
      <c r="A292" s="94" t="s">
        <v>558</v>
      </c>
      <c r="B292" s="94">
        <v>22000000000</v>
      </c>
      <c r="C292" s="94" t="s">
        <v>559</v>
      </c>
      <c r="D292" s="95">
        <v>10510221421375</v>
      </c>
      <c r="E292" s="95">
        <v>1571994850.1800001</v>
      </c>
      <c r="F292" s="95">
        <v>10894002911952</v>
      </c>
      <c r="G292" s="109">
        <v>21404224333327</v>
      </c>
    </row>
    <row r="293" spans="1:7" x14ac:dyDescent="0.25">
      <c r="A293" t="s">
        <v>560</v>
      </c>
      <c r="B293">
        <v>22010000000</v>
      </c>
      <c r="C293" t="s">
        <v>492</v>
      </c>
      <c r="D293" s="89">
        <v>9459922959428</v>
      </c>
      <c r="E293" s="89">
        <v>1563130385.48</v>
      </c>
      <c r="F293" s="89">
        <v>10832571728349</v>
      </c>
      <c r="G293" s="84">
        <v>20292494687777</v>
      </c>
    </row>
    <row r="294" spans="1:7" x14ac:dyDescent="0.25">
      <c r="A294" t="s">
        <v>561</v>
      </c>
      <c r="B294">
        <v>22010136000</v>
      </c>
      <c r="C294" t="s">
        <v>562</v>
      </c>
      <c r="D294" s="89">
        <v>4492007815920</v>
      </c>
      <c r="E294" s="89">
        <v>730157055.60000002</v>
      </c>
      <c r="F294" s="89">
        <v>5060024903216</v>
      </c>
      <c r="G294" s="84">
        <v>9552032719136</v>
      </c>
    </row>
    <row r="295" spans="1:7" x14ac:dyDescent="0.25">
      <c r="A295" t="s">
        <v>563</v>
      </c>
      <c r="B295">
        <v>22010136002</v>
      </c>
      <c r="C295" t="s">
        <v>157</v>
      </c>
      <c r="D295" s="89">
        <v>4491738547767</v>
      </c>
      <c r="E295" s="89">
        <v>729601290.78999996</v>
      </c>
      <c r="F295" s="89">
        <v>5056173425295</v>
      </c>
      <c r="G295" s="84">
        <v>9547911973062</v>
      </c>
    </row>
    <row r="296" spans="1:7" x14ac:dyDescent="0.25">
      <c r="A296" t="s">
        <v>1270</v>
      </c>
      <c r="B296">
        <v>22010136003</v>
      </c>
      <c r="C296" t="s">
        <v>838</v>
      </c>
      <c r="D296" s="89">
        <v>269268153</v>
      </c>
      <c r="E296" s="89">
        <v>555764.81000000006</v>
      </c>
      <c r="F296" s="89">
        <v>3851477921</v>
      </c>
      <c r="G296" s="84">
        <v>4120746074</v>
      </c>
    </row>
    <row r="297" spans="1:7" x14ac:dyDescent="0.25">
      <c r="A297" t="s">
        <v>564</v>
      </c>
      <c r="B297">
        <v>22010138000</v>
      </c>
      <c r="C297" t="s">
        <v>565</v>
      </c>
      <c r="D297" s="89">
        <v>1823752010533</v>
      </c>
      <c r="E297" s="89">
        <v>468373326.07999998</v>
      </c>
      <c r="F297" s="89">
        <v>3245850568805</v>
      </c>
      <c r="G297" s="84">
        <v>5069602579338</v>
      </c>
    </row>
    <row r="298" spans="1:7" x14ac:dyDescent="0.25">
      <c r="A298" t="s">
        <v>566</v>
      </c>
      <c r="B298">
        <v>22010138002</v>
      </c>
      <c r="C298" t="s">
        <v>157</v>
      </c>
      <c r="D298" s="89">
        <v>1784850320020</v>
      </c>
      <c r="E298" s="89">
        <v>459258668.07999998</v>
      </c>
      <c r="F298" s="89">
        <v>3182685533132</v>
      </c>
      <c r="G298" s="84">
        <v>4967535853152</v>
      </c>
    </row>
    <row r="299" spans="1:7" x14ac:dyDescent="0.25">
      <c r="A299" t="s">
        <v>1271</v>
      </c>
      <c r="B299">
        <v>22010138003</v>
      </c>
      <c r="C299" t="s">
        <v>838</v>
      </c>
      <c r="D299" s="89">
        <v>1418949730</v>
      </c>
      <c r="E299" s="89">
        <v>570749.31000000006</v>
      </c>
      <c r="F299" s="89">
        <v>3955321255</v>
      </c>
      <c r="G299" s="84">
        <v>5374270985</v>
      </c>
    </row>
    <row r="300" spans="1:7" x14ac:dyDescent="0.25">
      <c r="A300" t="s">
        <v>567</v>
      </c>
      <c r="B300">
        <v>22010138004</v>
      </c>
      <c r="C300" t="s">
        <v>568</v>
      </c>
      <c r="D300" s="89">
        <v>28715914305</v>
      </c>
      <c r="E300" s="89">
        <v>8543908.6899999995</v>
      </c>
      <c r="F300" s="89">
        <v>59209714418</v>
      </c>
      <c r="G300" s="84">
        <v>87925628723</v>
      </c>
    </row>
    <row r="301" spans="1:7" x14ac:dyDescent="0.25">
      <c r="A301" t="s">
        <v>569</v>
      </c>
      <c r="B301">
        <v>22010138008</v>
      </c>
      <c r="C301" t="s">
        <v>570</v>
      </c>
      <c r="D301" s="89">
        <v>8766826478</v>
      </c>
      <c r="E301" s="89">
        <v>0</v>
      </c>
      <c r="F301" s="89">
        <v>0</v>
      </c>
      <c r="G301" s="84">
        <v>8766826478</v>
      </c>
    </row>
    <row r="302" spans="1:7" x14ac:dyDescent="0.25">
      <c r="A302" t="s">
        <v>571</v>
      </c>
      <c r="B302">
        <v>22010140001</v>
      </c>
      <c r="C302" t="s">
        <v>572</v>
      </c>
      <c r="D302" s="89">
        <v>67917774464</v>
      </c>
      <c r="E302" s="89">
        <v>3430912.41</v>
      </c>
      <c r="F302" s="89">
        <v>23776394547</v>
      </c>
      <c r="G302" s="84">
        <v>91694169011</v>
      </c>
    </row>
    <row r="303" spans="1:7" x14ac:dyDescent="0.25">
      <c r="A303" t="s">
        <v>573</v>
      </c>
      <c r="B303">
        <v>22010142000</v>
      </c>
      <c r="C303" t="s">
        <v>574</v>
      </c>
      <c r="D303" s="89">
        <v>3309630565</v>
      </c>
      <c r="E303" s="89">
        <v>7743.43</v>
      </c>
      <c r="F303" s="89">
        <v>53662356</v>
      </c>
      <c r="G303" s="84">
        <v>3363292921</v>
      </c>
    </row>
    <row r="304" spans="1:7" x14ac:dyDescent="0.25">
      <c r="A304" t="s">
        <v>575</v>
      </c>
      <c r="B304">
        <v>22010142002</v>
      </c>
      <c r="C304" t="s">
        <v>157</v>
      </c>
      <c r="D304" s="89">
        <v>3309630565</v>
      </c>
      <c r="E304" s="89">
        <v>7743.43</v>
      </c>
      <c r="F304" s="89">
        <v>53662356</v>
      </c>
      <c r="G304" s="84">
        <v>3363292921</v>
      </c>
    </row>
    <row r="305" spans="1:7" x14ac:dyDescent="0.25">
      <c r="A305" t="s">
        <v>576</v>
      </c>
      <c r="B305">
        <v>22010152000</v>
      </c>
      <c r="C305" t="s">
        <v>577</v>
      </c>
      <c r="D305" s="89">
        <v>148699625285</v>
      </c>
      <c r="E305" s="89">
        <v>4221129.82</v>
      </c>
      <c r="F305" s="89">
        <v>29252640708</v>
      </c>
      <c r="G305" s="84">
        <v>177952265993</v>
      </c>
    </row>
    <row r="306" spans="1:7" x14ac:dyDescent="0.25">
      <c r="A306" t="s">
        <v>578</v>
      </c>
      <c r="B306">
        <v>22010152004</v>
      </c>
      <c r="C306" t="s">
        <v>579</v>
      </c>
      <c r="D306" s="89">
        <v>148699625285</v>
      </c>
      <c r="E306" s="89">
        <v>4221129.82</v>
      </c>
      <c r="F306" s="89">
        <v>29252640708</v>
      </c>
      <c r="G306" s="84">
        <v>177952265993</v>
      </c>
    </row>
    <row r="307" spans="1:7" x14ac:dyDescent="0.25">
      <c r="A307" t="s">
        <v>580</v>
      </c>
      <c r="B307">
        <v>22010156000</v>
      </c>
      <c r="C307" t="s">
        <v>581</v>
      </c>
      <c r="D307" s="89">
        <v>886517931701</v>
      </c>
      <c r="E307" s="89">
        <v>93369395.5</v>
      </c>
      <c r="F307" s="89">
        <v>647054579281</v>
      </c>
      <c r="G307" s="84">
        <v>1533572510982</v>
      </c>
    </row>
    <row r="308" spans="1:7" x14ac:dyDescent="0.25">
      <c r="A308" t="s">
        <v>582</v>
      </c>
      <c r="B308">
        <v>22010156002</v>
      </c>
      <c r="C308" t="s">
        <v>157</v>
      </c>
      <c r="D308" s="89">
        <v>886517931701</v>
      </c>
      <c r="E308" s="89">
        <v>85799395.5</v>
      </c>
      <c r="F308" s="89">
        <v>594594100781</v>
      </c>
      <c r="G308" s="84">
        <v>1481112032482</v>
      </c>
    </row>
    <row r="309" spans="1:7" x14ac:dyDescent="0.25">
      <c r="A309" t="s">
        <v>1298</v>
      </c>
      <c r="B309">
        <v>22010156003</v>
      </c>
      <c r="C309" t="s">
        <v>838</v>
      </c>
      <c r="D309" s="89">
        <v>0</v>
      </c>
      <c r="E309" s="89">
        <v>7570000</v>
      </c>
      <c r="F309" s="89">
        <v>52460478500</v>
      </c>
      <c r="G309" s="84">
        <v>52460478500</v>
      </c>
    </row>
    <row r="310" spans="1:7" x14ac:dyDescent="0.25">
      <c r="A310" t="s">
        <v>583</v>
      </c>
      <c r="B310">
        <v>22010236000</v>
      </c>
      <c r="C310" t="s">
        <v>584</v>
      </c>
      <c r="D310" s="89">
        <v>2037718170960</v>
      </c>
      <c r="E310" s="89">
        <v>263570822.63999999</v>
      </c>
      <c r="F310" s="89">
        <v>1826558979436</v>
      </c>
      <c r="G310" s="84">
        <v>3864277150396</v>
      </c>
    </row>
    <row r="311" spans="1:7" x14ac:dyDescent="0.25">
      <c r="A311" t="s">
        <v>585</v>
      </c>
      <c r="B311">
        <v>22010236002</v>
      </c>
      <c r="C311" t="s">
        <v>157</v>
      </c>
      <c r="D311" s="89">
        <v>2037718170960</v>
      </c>
      <c r="E311" s="89">
        <v>263570822.63999999</v>
      </c>
      <c r="F311" s="89">
        <v>1826558979436</v>
      </c>
      <c r="G311" s="84">
        <v>3864277150396</v>
      </c>
    </row>
    <row r="312" spans="1:7" x14ac:dyDescent="0.25">
      <c r="A312" t="s">
        <v>586</v>
      </c>
      <c r="B312">
        <v>22020000000</v>
      </c>
      <c r="C312" t="s">
        <v>587</v>
      </c>
      <c r="D312" s="89">
        <v>27251172281</v>
      </c>
      <c r="E312" s="89">
        <v>0</v>
      </c>
      <c r="F312" s="89">
        <v>0</v>
      </c>
      <c r="G312" s="84">
        <v>27251172281</v>
      </c>
    </row>
    <row r="313" spans="1:7" x14ac:dyDescent="0.25">
      <c r="A313" t="s">
        <v>588</v>
      </c>
      <c r="B313">
        <v>22020174000</v>
      </c>
      <c r="C313" t="s">
        <v>589</v>
      </c>
      <c r="D313" s="89">
        <v>27251172281</v>
      </c>
      <c r="E313" s="89">
        <v>0</v>
      </c>
      <c r="F313" s="89">
        <v>0</v>
      </c>
      <c r="G313" s="84">
        <v>27251172281</v>
      </c>
    </row>
    <row r="314" spans="1:7" x14ac:dyDescent="0.25">
      <c r="A314" t="s">
        <v>590</v>
      </c>
      <c r="B314">
        <v>22020174002</v>
      </c>
      <c r="C314" t="s">
        <v>157</v>
      </c>
      <c r="D314" s="89">
        <v>27251172281</v>
      </c>
      <c r="E314" s="89">
        <v>0</v>
      </c>
      <c r="F314" s="89">
        <v>0</v>
      </c>
      <c r="G314" s="84">
        <v>27251172281</v>
      </c>
    </row>
    <row r="315" spans="1:7" x14ac:dyDescent="0.25">
      <c r="A315" t="s">
        <v>591</v>
      </c>
      <c r="B315">
        <v>22030000000</v>
      </c>
      <c r="C315" t="s">
        <v>203</v>
      </c>
      <c r="D315" s="89">
        <v>5205850189</v>
      </c>
      <c r="E315" s="89">
        <v>0</v>
      </c>
      <c r="F315" s="89">
        <v>0</v>
      </c>
      <c r="G315" s="84">
        <v>5205850189</v>
      </c>
    </row>
    <row r="316" spans="1:7" x14ac:dyDescent="0.25">
      <c r="A316" t="s">
        <v>592</v>
      </c>
      <c r="B316">
        <v>22030180000</v>
      </c>
      <c r="C316" t="s">
        <v>535</v>
      </c>
      <c r="D316" s="89">
        <v>5021652577</v>
      </c>
      <c r="E316" s="89">
        <v>0</v>
      </c>
      <c r="F316" s="89">
        <v>0</v>
      </c>
      <c r="G316" s="84">
        <v>5021652577</v>
      </c>
    </row>
    <row r="317" spans="1:7" x14ac:dyDescent="0.25">
      <c r="A317" t="s">
        <v>593</v>
      </c>
      <c r="B317">
        <v>22030180002</v>
      </c>
      <c r="C317" t="s">
        <v>157</v>
      </c>
      <c r="D317" s="89">
        <v>5021652577</v>
      </c>
      <c r="E317" s="89">
        <v>0</v>
      </c>
      <c r="F317" s="89">
        <v>0</v>
      </c>
      <c r="G317" s="84">
        <v>5021652577</v>
      </c>
    </row>
    <row r="318" spans="1:7" x14ac:dyDescent="0.25">
      <c r="A318" t="s">
        <v>594</v>
      </c>
      <c r="B318">
        <v>22030394000</v>
      </c>
      <c r="C318" t="s">
        <v>595</v>
      </c>
      <c r="D318" s="89">
        <v>184197612</v>
      </c>
      <c r="E318" s="89">
        <v>0</v>
      </c>
      <c r="F318" s="89">
        <v>0</v>
      </c>
      <c r="G318" s="84">
        <v>184197612</v>
      </c>
    </row>
    <row r="319" spans="1:7" x14ac:dyDescent="0.25">
      <c r="A319" t="s">
        <v>596</v>
      </c>
      <c r="B319">
        <v>22030394002</v>
      </c>
      <c r="C319" t="s">
        <v>157</v>
      </c>
      <c r="D319" s="89">
        <v>184197612</v>
      </c>
      <c r="E319" s="89">
        <v>0</v>
      </c>
      <c r="F319" s="89">
        <v>0</v>
      </c>
      <c r="G319" s="84">
        <v>184197612</v>
      </c>
    </row>
    <row r="320" spans="1:7" x14ac:dyDescent="0.25">
      <c r="A320" t="s">
        <v>597</v>
      </c>
      <c r="B320">
        <v>22040000000</v>
      </c>
      <c r="C320" t="s">
        <v>284</v>
      </c>
      <c r="D320" s="89">
        <v>467682528990</v>
      </c>
      <c r="E320" s="89">
        <v>6893889.8300000001</v>
      </c>
      <c r="F320" s="89">
        <v>47775001217</v>
      </c>
      <c r="G320" s="84">
        <v>515457530207</v>
      </c>
    </row>
    <row r="321" spans="1:7" x14ac:dyDescent="0.25">
      <c r="A321" t="s">
        <v>598</v>
      </c>
      <c r="B321">
        <v>22040238000</v>
      </c>
      <c r="C321" t="s">
        <v>584</v>
      </c>
      <c r="D321" s="89">
        <v>313578697559</v>
      </c>
      <c r="E321" s="89">
        <v>1976347.96</v>
      </c>
      <c r="F321" s="89">
        <v>13696190180</v>
      </c>
      <c r="G321" s="84">
        <v>327274887739</v>
      </c>
    </row>
    <row r="322" spans="1:7" x14ac:dyDescent="0.25">
      <c r="A322" t="s">
        <v>599</v>
      </c>
      <c r="B322">
        <v>22040238004</v>
      </c>
      <c r="C322" t="s">
        <v>600</v>
      </c>
      <c r="D322" s="89">
        <v>50174185646</v>
      </c>
      <c r="E322" s="89">
        <v>1972335.01</v>
      </c>
      <c r="F322" s="89">
        <v>13668380236</v>
      </c>
      <c r="G322" s="84">
        <v>63842565882</v>
      </c>
    </row>
    <row r="323" spans="1:7" x14ac:dyDescent="0.25">
      <c r="A323" t="s">
        <v>601</v>
      </c>
      <c r="B323">
        <v>22040238006</v>
      </c>
      <c r="C323" t="s">
        <v>287</v>
      </c>
      <c r="D323" s="89">
        <v>197902432316</v>
      </c>
      <c r="E323" s="89">
        <v>0</v>
      </c>
      <c r="F323" s="89">
        <v>0</v>
      </c>
      <c r="G323" s="84">
        <v>197902432316</v>
      </c>
    </row>
    <row r="324" spans="1:7" x14ac:dyDescent="0.25">
      <c r="A324" t="s">
        <v>602</v>
      </c>
      <c r="B324">
        <v>22040238008</v>
      </c>
      <c r="C324" t="s">
        <v>603</v>
      </c>
      <c r="D324" s="89">
        <v>51641615106</v>
      </c>
      <c r="E324" s="89">
        <v>0</v>
      </c>
      <c r="F324" s="89">
        <v>0</v>
      </c>
      <c r="G324" s="84">
        <v>51641615106</v>
      </c>
    </row>
    <row r="325" spans="1:7" x14ac:dyDescent="0.25">
      <c r="A325" t="s">
        <v>604</v>
      </c>
      <c r="B325">
        <v>22040238010</v>
      </c>
      <c r="C325" t="s">
        <v>605</v>
      </c>
      <c r="D325" s="89">
        <v>13860464491</v>
      </c>
      <c r="E325" s="89">
        <v>4012.95</v>
      </c>
      <c r="F325" s="89">
        <v>27809944</v>
      </c>
      <c r="G325" s="84">
        <v>13888274435</v>
      </c>
    </row>
    <row r="326" spans="1:7" x14ac:dyDescent="0.25">
      <c r="A326" t="s">
        <v>606</v>
      </c>
      <c r="B326">
        <v>22040290000</v>
      </c>
      <c r="C326" t="s">
        <v>562</v>
      </c>
      <c r="D326" s="89">
        <v>50761512571</v>
      </c>
      <c r="E326" s="89">
        <v>47449.05</v>
      </c>
      <c r="F326" s="89">
        <v>328824289</v>
      </c>
      <c r="G326" s="84">
        <v>51090336860</v>
      </c>
    </row>
    <row r="327" spans="1:7" x14ac:dyDescent="0.25">
      <c r="A327" t="s">
        <v>607</v>
      </c>
      <c r="B327">
        <v>22040290004</v>
      </c>
      <c r="C327" t="s">
        <v>600</v>
      </c>
      <c r="D327" s="89">
        <v>26373088</v>
      </c>
      <c r="E327" s="89">
        <v>6000</v>
      </c>
      <c r="F327" s="89">
        <v>41580300</v>
      </c>
      <c r="G327" s="84">
        <v>67953388</v>
      </c>
    </row>
    <row r="328" spans="1:7" x14ac:dyDescent="0.25">
      <c r="A328" t="s">
        <v>608</v>
      </c>
      <c r="B328">
        <v>22040290006</v>
      </c>
      <c r="C328" t="s">
        <v>287</v>
      </c>
      <c r="D328" s="89">
        <v>1159789161</v>
      </c>
      <c r="E328" s="89">
        <v>0</v>
      </c>
      <c r="F328" s="89">
        <v>0</v>
      </c>
      <c r="G328" s="84">
        <v>1159789161</v>
      </c>
    </row>
    <row r="329" spans="1:7" x14ac:dyDescent="0.25">
      <c r="A329" t="s">
        <v>609</v>
      </c>
      <c r="B329">
        <v>22040290008</v>
      </c>
      <c r="C329" t="s">
        <v>603</v>
      </c>
      <c r="D329" s="89">
        <v>3565339025</v>
      </c>
      <c r="E329" s="89">
        <v>0</v>
      </c>
      <c r="F329" s="89">
        <v>0</v>
      </c>
      <c r="G329" s="84">
        <v>3565339025</v>
      </c>
    </row>
    <row r="330" spans="1:7" x14ac:dyDescent="0.25">
      <c r="A330" t="s">
        <v>610</v>
      </c>
      <c r="B330">
        <v>22040290010</v>
      </c>
      <c r="C330" t="s">
        <v>605</v>
      </c>
      <c r="D330" s="89">
        <v>46010011297</v>
      </c>
      <c r="E330" s="89">
        <v>41449.050000000003</v>
      </c>
      <c r="F330" s="89">
        <v>287243989</v>
      </c>
      <c r="G330" s="84">
        <v>46297255286</v>
      </c>
    </row>
    <row r="331" spans="1:7" x14ac:dyDescent="0.25">
      <c r="A331" t="s">
        <v>611</v>
      </c>
      <c r="B331">
        <v>22040292000</v>
      </c>
      <c r="C331" t="s">
        <v>565</v>
      </c>
      <c r="D331" s="89">
        <v>6437318860</v>
      </c>
      <c r="E331" s="89">
        <v>70092.820000000007</v>
      </c>
      <c r="F331" s="89">
        <v>485746748</v>
      </c>
      <c r="G331" s="84">
        <v>6923065608</v>
      </c>
    </row>
    <row r="332" spans="1:7" x14ac:dyDescent="0.25">
      <c r="A332" t="s">
        <v>1332</v>
      </c>
      <c r="B332">
        <v>22040292006</v>
      </c>
      <c r="C332" t="s">
        <v>287</v>
      </c>
      <c r="D332" s="89">
        <v>0</v>
      </c>
      <c r="E332" s="89">
        <v>0</v>
      </c>
      <c r="F332" s="89">
        <v>0</v>
      </c>
      <c r="G332" s="84">
        <v>0</v>
      </c>
    </row>
    <row r="333" spans="1:7" x14ac:dyDescent="0.25">
      <c r="A333" t="s">
        <v>612</v>
      </c>
      <c r="B333">
        <v>22040292010</v>
      </c>
      <c r="C333" t="s">
        <v>605</v>
      </c>
      <c r="D333" s="89">
        <v>6437318860</v>
      </c>
      <c r="E333" s="89">
        <v>70092.820000000007</v>
      </c>
      <c r="F333" s="89">
        <v>485746748</v>
      </c>
      <c r="G333" s="84">
        <v>6923065608</v>
      </c>
    </row>
    <row r="334" spans="1:7" x14ac:dyDescent="0.25">
      <c r="A334" t="s">
        <v>613</v>
      </c>
      <c r="B334">
        <v>22040298000</v>
      </c>
      <c r="C334" t="s">
        <v>614</v>
      </c>
      <c r="D334" s="89">
        <v>96905000000</v>
      </c>
      <c r="E334" s="89">
        <v>4800000</v>
      </c>
      <c r="F334" s="89">
        <v>33264240000</v>
      </c>
      <c r="G334" s="84">
        <v>130169240000</v>
      </c>
    </row>
    <row r="335" spans="1:7" x14ac:dyDescent="0.25">
      <c r="A335" t="s">
        <v>615</v>
      </c>
      <c r="B335">
        <v>22040298006</v>
      </c>
      <c r="C335" t="s">
        <v>616</v>
      </c>
      <c r="D335" s="89">
        <v>80000000000</v>
      </c>
      <c r="E335" s="89">
        <v>4800000</v>
      </c>
      <c r="F335" s="89">
        <v>33264240000</v>
      </c>
      <c r="G335" s="84">
        <v>113264240000</v>
      </c>
    </row>
    <row r="336" spans="1:7" x14ac:dyDescent="0.25">
      <c r="A336" t="s">
        <v>617</v>
      </c>
      <c r="B336">
        <v>22040298010</v>
      </c>
      <c r="C336" t="s">
        <v>618</v>
      </c>
      <c r="D336" s="89">
        <v>16905000000</v>
      </c>
      <c r="E336" s="89">
        <v>0</v>
      </c>
      <c r="F336" s="89">
        <v>0</v>
      </c>
      <c r="G336" s="84">
        <v>16905000000</v>
      </c>
    </row>
    <row r="337" spans="1:7" x14ac:dyDescent="0.25">
      <c r="A337" t="s">
        <v>619</v>
      </c>
      <c r="B337">
        <v>22060000000</v>
      </c>
      <c r="C337" t="s">
        <v>620</v>
      </c>
      <c r="D337" s="89">
        <v>520000000000</v>
      </c>
      <c r="E337" s="89">
        <v>0</v>
      </c>
      <c r="F337" s="89">
        <v>0</v>
      </c>
      <c r="G337" s="84">
        <v>520000000000</v>
      </c>
    </row>
    <row r="338" spans="1:7" x14ac:dyDescent="0.25">
      <c r="A338" t="s">
        <v>621</v>
      </c>
      <c r="B338">
        <v>22060218001</v>
      </c>
      <c r="C338" t="s">
        <v>622</v>
      </c>
      <c r="D338" s="89">
        <v>520000000000</v>
      </c>
      <c r="E338" s="89">
        <v>0</v>
      </c>
      <c r="F338" s="89">
        <v>0</v>
      </c>
      <c r="G338" s="84">
        <v>520000000000</v>
      </c>
    </row>
    <row r="339" spans="1:7" x14ac:dyDescent="0.25">
      <c r="A339" t="s">
        <v>623</v>
      </c>
      <c r="B339">
        <v>22080000000</v>
      </c>
      <c r="C339" t="s">
        <v>549</v>
      </c>
      <c r="D339" s="89">
        <v>30158910487</v>
      </c>
      <c r="E339" s="89">
        <v>1970574.87</v>
      </c>
      <c r="F339" s="89">
        <v>13656182386</v>
      </c>
      <c r="G339" s="84">
        <v>43815092873</v>
      </c>
    </row>
    <row r="340" spans="1:7" x14ac:dyDescent="0.25">
      <c r="A340" t="s">
        <v>624</v>
      </c>
      <c r="B340">
        <v>22080224000</v>
      </c>
      <c r="C340" t="s">
        <v>551</v>
      </c>
      <c r="D340" s="89">
        <v>21827286481</v>
      </c>
      <c r="E340" s="89">
        <v>1954478.54</v>
      </c>
      <c r="F340" s="89">
        <v>13544634014</v>
      </c>
      <c r="G340" s="84">
        <v>35371920495</v>
      </c>
    </row>
    <row r="341" spans="1:7" x14ac:dyDescent="0.25">
      <c r="A341" t="s">
        <v>625</v>
      </c>
      <c r="B341">
        <v>22080224082</v>
      </c>
      <c r="C341" t="s">
        <v>626</v>
      </c>
      <c r="D341" s="89">
        <v>109643957619</v>
      </c>
      <c r="E341" s="89">
        <v>11981804.939999999</v>
      </c>
      <c r="F341" s="89">
        <v>83034507324</v>
      </c>
      <c r="G341" s="84">
        <v>192678464943</v>
      </c>
    </row>
    <row r="342" spans="1:7" x14ac:dyDescent="0.25">
      <c r="A342" t="s">
        <v>1299</v>
      </c>
      <c r="B342">
        <v>22080224083</v>
      </c>
      <c r="C342" t="s">
        <v>1300</v>
      </c>
      <c r="D342" s="89">
        <v>0</v>
      </c>
      <c r="E342" s="89">
        <v>464569.4</v>
      </c>
      <c r="F342" s="89">
        <v>3219489171</v>
      </c>
      <c r="G342" s="84">
        <v>3219489171</v>
      </c>
    </row>
    <row r="343" spans="1:7" x14ac:dyDescent="0.25">
      <c r="A343" t="s">
        <v>627</v>
      </c>
      <c r="B343">
        <v>22080224084</v>
      </c>
      <c r="C343" t="s">
        <v>628</v>
      </c>
      <c r="D343" s="89">
        <v>21827286481</v>
      </c>
      <c r="E343" s="89">
        <v>1954478.54</v>
      </c>
      <c r="F343" s="89">
        <v>13544634015</v>
      </c>
      <c r="G343" s="84">
        <v>35371920496</v>
      </c>
    </row>
    <row r="344" spans="1:7" x14ac:dyDescent="0.25">
      <c r="A344" t="s">
        <v>1333</v>
      </c>
      <c r="B344">
        <v>22080224085</v>
      </c>
      <c r="C344" t="s">
        <v>1334</v>
      </c>
      <c r="D344" s="89">
        <v>0</v>
      </c>
      <c r="E344" s="89">
        <v>0</v>
      </c>
      <c r="F344" s="89">
        <v>0</v>
      </c>
      <c r="G344" s="84">
        <v>0</v>
      </c>
    </row>
    <row r="345" spans="1:7" x14ac:dyDescent="0.25">
      <c r="A345" t="s">
        <v>629</v>
      </c>
      <c r="B345">
        <v>22080224092</v>
      </c>
      <c r="C345" t="s">
        <v>630</v>
      </c>
      <c r="D345" s="89">
        <v>109643957619</v>
      </c>
      <c r="E345" s="89">
        <v>11981804.939999999</v>
      </c>
      <c r="F345" s="89">
        <v>83034507325</v>
      </c>
      <c r="G345" s="84">
        <v>192678464944</v>
      </c>
    </row>
    <row r="346" spans="1:7" x14ac:dyDescent="0.25">
      <c r="A346" t="s">
        <v>1301</v>
      </c>
      <c r="B346">
        <v>22080224093</v>
      </c>
      <c r="C346" t="s">
        <v>1302</v>
      </c>
      <c r="D346" s="89">
        <v>0</v>
      </c>
      <c r="E346" s="89">
        <v>464569.4</v>
      </c>
      <c r="F346" s="89">
        <v>3219489171</v>
      </c>
      <c r="G346" s="84">
        <v>3219489171</v>
      </c>
    </row>
    <row r="347" spans="1:7" x14ac:dyDescent="0.25">
      <c r="A347" t="s">
        <v>631</v>
      </c>
      <c r="B347">
        <v>22080230000</v>
      </c>
      <c r="C347" t="s">
        <v>632</v>
      </c>
      <c r="D347" s="89">
        <v>916200210</v>
      </c>
      <c r="E347" s="89">
        <v>16096.33</v>
      </c>
      <c r="F347" s="89">
        <v>111548372</v>
      </c>
      <c r="G347" s="84">
        <v>1027748582</v>
      </c>
    </row>
    <row r="348" spans="1:7" x14ac:dyDescent="0.25">
      <c r="A348" t="s">
        <v>633</v>
      </c>
      <c r="B348">
        <v>22080230082</v>
      </c>
      <c r="C348" t="s">
        <v>634</v>
      </c>
      <c r="D348" s="89">
        <v>22291545010</v>
      </c>
      <c r="E348" s="89">
        <v>847903.67</v>
      </c>
      <c r="F348" s="89">
        <v>5876014828</v>
      </c>
      <c r="G348" s="84">
        <v>28167559838</v>
      </c>
    </row>
    <row r="349" spans="1:7" x14ac:dyDescent="0.25">
      <c r="A349" t="s">
        <v>635</v>
      </c>
      <c r="B349">
        <v>22080230084</v>
      </c>
      <c r="C349" t="s">
        <v>636</v>
      </c>
      <c r="D349" s="89">
        <v>916200210</v>
      </c>
      <c r="E349" s="89">
        <v>16096.33</v>
      </c>
      <c r="F349" s="89">
        <v>111548372</v>
      </c>
      <c r="G349" s="84">
        <v>1027748582</v>
      </c>
    </row>
    <row r="350" spans="1:7" x14ac:dyDescent="0.25">
      <c r="A350" t="s">
        <v>637</v>
      </c>
      <c r="B350">
        <v>22080230092</v>
      </c>
      <c r="C350" t="s">
        <v>638</v>
      </c>
      <c r="D350" s="89">
        <v>22291545010</v>
      </c>
      <c r="E350" s="89">
        <v>847903.67</v>
      </c>
      <c r="F350" s="89">
        <v>5876014828</v>
      </c>
      <c r="G350" s="84">
        <v>28167559838</v>
      </c>
    </row>
    <row r="351" spans="1:7" x14ac:dyDescent="0.25">
      <c r="A351" t="s">
        <v>639</v>
      </c>
      <c r="B351">
        <v>22080234000</v>
      </c>
      <c r="C351" t="s">
        <v>640</v>
      </c>
      <c r="D351" s="89">
        <v>7415423796</v>
      </c>
      <c r="E351" s="89">
        <v>0</v>
      </c>
      <c r="F351" s="89">
        <v>0</v>
      </c>
      <c r="G351" s="84">
        <v>7415423796</v>
      </c>
    </row>
    <row r="352" spans="1:7" x14ac:dyDescent="0.25">
      <c r="A352" t="s">
        <v>641</v>
      </c>
      <c r="B352">
        <v>22080234082</v>
      </c>
      <c r="C352" t="s">
        <v>642</v>
      </c>
      <c r="D352" s="89">
        <v>181785575353</v>
      </c>
      <c r="E352" s="89">
        <v>0</v>
      </c>
      <c r="F352" s="89">
        <v>0</v>
      </c>
      <c r="G352" s="84">
        <v>181785575353</v>
      </c>
    </row>
    <row r="353" spans="1:7" x14ac:dyDescent="0.25">
      <c r="A353" t="s">
        <v>643</v>
      </c>
      <c r="B353">
        <v>22080234092</v>
      </c>
      <c r="C353" t="s">
        <v>644</v>
      </c>
      <c r="D353" s="89">
        <v>174370151557</v>
      </c>
      <c r="E353" s="89">
        <v>0</v>
      </c>
      <c r="F353" s="89">
        <v>0</v>
      </c>
      <c r="G353" s="84">
        <v>174370151557</v>
      </c>
    </row>
    <row r="354" spans="1:7" x14ac:dyDescent="0.25">
      <c r="A354" s="104" t="s">
        <v>645</v>
      </c>
      <c r="B354" s="104">
        <v>24000000000</v>
      </c>
      <c r="C354" s="104" t="s">
        <v>646</v>
      </c>
      <c r="D354" s="105">
        <v>1062198079800</v>
      </c>
      <c r="E354" s="105">
        <v>6653549.8600000003</v>
      </c>
      <c r="F354" s="105">
        <v>46109433219</v>
      </c>
      <c r="G354" s="110">
        <v>1108307513019</v>
      </c>
    </row>
    <row r="355" spans="1:7" x14ac:dyDescent="0.25">
      <c r="A355" t="s">
        <v>647</v>
      </c>
      <c r="B355">
        <v>24010000000</v>
      </c>
      <c r="C355" t="s">
        <v>648</v>
      </c>
      <c r="D355" s="89">
        <v>19567878619</v>
      </c>
      <c r="E355" s="89">
        <v>89.08</v>
      </c>
      <c r="F355" s="89">
        <v>617329</v>
      </c>
      <c r="G355" s="84">
        <v>19568495948</v>
      </c>
    </row>
    <row r="356" spans="1:7" x14ac:dyDescent="0.25">
      <c r="A356" t="s">
        <v>649</v>
      </c>
      <c r="B356">
        <v>24010242001</v>
      </c>
      <c r="C356" t="s">
        <v>650</v>
      </c>
      <c r="D356" s="89">
        <v>1877682275</v>
      </c>
      <c r="E356" s="89">
        <v>89.08</v>
      </c>
      <c r="F356" s="89">
        <v>617329</v>
      </c>
      <c r="G356" s="84">
        <v>1878299604</v>
      </c>
    </row>
    <row r="357" spans="1:7" x14ac:dyDescent="0.25">
      <c r="A357" t="s">
        <v>651</v>
      </c>
      <c r="B357">
        <v>24010244001</v>
      </c>
      <c r="C357" t="s">
        <v>652</v>
      </c>
      <c r="D357" s="89">
        <v>17690196344</v>
      </c>
      <c r="E357" s="89">
        <v>0</v>
      </c>
      <c r="F357" s="89">
        <v>0</v>
      </c>
      <c r="G357" s="84">
        <v>17690196344</v>
      </c>
    </row>
    <row r="358" spans="1:7" x14ac:dyDescent="0.25">
      <c r="A358" t="s">
        <v>653</v>
      </c>
      <c r="B358">
        <v>24020000000</v>
      </c>
      <c r="C358" t="s">
        <v>654</v>
      </c>
      <c r="D358" s="89">
        <v>353462824</v>
      </c>
      <c r="E358" s="89">
        <v>0</v>
      </c>
      <c r="F358" s="89">
        <v>0</v>
      </c>
      <c r="G358" s="84">
        <v>353462824</v>
      </c>
    </row>
    <row r="359" spans="1:7" x14ac:dyDescent="0.25">
      <c r="A359" t="s">
        <v>655</v>
      </c>
      <c r="B359">
        <v>24020250001</v>
      </c>
      <c r="C359" t="s">
        <v>656</v>
      </c>
      <c r="D359" s="89">
        <v>0</v>
      </c>
      <c r="E359" s="89">
        <v>0</v>
      </c>
      <c r="F359" s="89">
        <v>0</v>
      </c>
      <c r="G359" s="84">
        <v>0</v>
      </c>
    </row>
    <row r="360" spans="1:7" x14ac:dyDescent="0.25">
      <c r="A360" t="s">
        <v>657</v>
      </c>
      <c r="B360">
        <v>24020252001</v>
      </c>
      <c r="C360" t="s">
        <v>658</v>
      </c>
      <c r="D360" s="89">
        <v>353462824</v>
      </c>
      <c r="E360" s="89">
        <v>0</v>
      </c>
      <c r="F360" s="89">
        <v>0</v>
      </c>
      <c r="G360" s="84">
        <v>353462824</v>
      </c>
    </row>
    <row r="361" spans="1:7" x14ac:dyDescent="0.25">
      <c r="A361" t="s">
        <v>659</v>
      </c>
      <c r="B361">
        <v>24040000000</v>
      </c>
      <c r="C361" t="s">
        <v>660</v>
      </c>
      <c r="D361" s="89">
        <v>1042276738357</v>
      </c>
      <c r="E361" s="89">
        <v>5972471.9100000001</v>
      </c>
      <c r="F361" s="89">
        <v>41389528971</v>
      </c>
      <c r="G361" s="84">
        <v>1083666267328</v>
      </c>
    </row>
    <row r="362" spans="1:7" x14ac:dyDescent="0.25">
      <c r="A362" t="s">
        <v>661</v>
      </c>
      <c r="B362">
        <v>24040258000</v>
      </c>
      <c r="C362" t="s">
        <v>662</v>
      </c>
      <c r="D362" s="89">
        <v>13677488</v>
      </c>
      <c r="E362" s="89">
        <v>0</v>
      </c>
      <c r="F362" s="89">
        <v>0</v>
      </c>
      <c r="G362" s="84">
        <v>13677488</v>
      </c>
    </row>
    <row r="363" spans="1:7" x14ac:dyDescent="0.25">
      <c r="A363" t="s">
        <v>663</v>
      </c>
      <c r="B363">
        <v>24040258002</v>
      </c>
      <c r="C363" t="s">
        <v>157</v>
      </c>
      <c r="D363" s="89">
        <v>13677488</v>
      </c>
      <c r="E363" s="89">
        <v>0</v>
      </c>
      <c r="F363" s="89">
        <v>0</v>
      </c>
      <c r="G363" s="84">
        <v>13677488</v>
      </c>
    </row>
    <row r="364" spans="1:7" x14ac:dyDescent="0.25">
      <c r="A364" t="s">
        <v>664</v>
      </c>
      <c r="B364">
        <v>24040260000</v>
      </c>
      <c r="C364" t="s">
        <v>345</v>
      </c>
      <c r="D364" s="89">
        <v>1042263060869</v>
      </c>
      <c r="E364" s="89">
        <v>5972471.9100000001</v>
      </c>
      <c r="F364" s="89">
        <v>41389528971</v>
      </c>
      <c r="G364" s="84">
        <v>1083652589840</v>
      </c>
    </row>
    <row r="365" spans="1:7" x14ac:dyDescent="0.25">
      <c r="A365" t="s">
        <v>665</v>
      </c>
      <c r="B365">
        <v>24040260002</v>
      </c>
      <c r="C365" t="s">
        <v>157</v>
      </c>
      <c r="D365" s="89">
        <v>1042263060869</v>
      </c>
      <c r="E365" s="89">
        <v>5972471.9100000001</v>
      </c>
      <c r="F365" s="89">
        <v>41389528971</v>
      </c>
      <c r="G365" s="84">
        <v>1083652589840</v>
      </c>
    </row>
    <row r="366" spans="1:7" x14ac:dyDescent="0.25">
      <c r="A366" t="s">
        <v>666</v>
      </c>
      <c r="B366">
        <v>24050000000</v>
      </c>
      <c r="C366" t="s">
        <v>667</v>
      </c>
      <c r="D366" s="89">
        <v>0</v>
      </c>
      <c r="E366" s="89">
        <v>680988.87</v>
      </c>
      <c r="F366" s="89">
        <v>4719286919</v>
      </c>
      <c r="G366" s="84">
        <v>4719286919</v>
      </c>
    </row>
    <row r="367" spans="1:7" x14ac:dyDescent="0.25">
      <c r="A367" t="s">
        <v>668</v>
      </c>
      <c r="B367">
        <v>24050262000</v>
      </c>
      <c r="C367" t="s">
        <v>669</v>
      </c>
      <c r="D367" s="89">
        <v>0</v>
      </c>
      <c r="E367" s="89">
        <v>680988.87</v>
      </c>
      <c r="F367" s="89">
        <v>4719286919</v>
      </c>
      <c r="G367" s="84">
        <v>4719286919</v>
      </c>
    </row>
    <row r="368" spans="1:7" x14ac:dyDescent="0.25">
      <c r="A368" t="s">
        <v>670</v>
      </c>
      <c r="B368">
        <v>24050262002</v>
      </c>
      <c r="C368" t="s">
        <v>157</v>
      </c>
      <c r="D368" s="89">
        <v>0</v>
      </c>
      <c r="E368" s="89">
        <v>680988.87</v>
      </c>
      <c r="F368" s="89">
        <v>4719286919</v>
      </c>
      <c r="G368" s="84">
        <v>4719286919</v>
      </c>
    </row>
    <row r="369" spans="1:9" x14ac:dyDescent="0.25">
      <c r="A369" s="104" t="s">
        <v>671</v>
      </c>
      <c r="B369" s="104">
        <v>25000000000</v>
      </c>
      <c r="C369" s="104" t="s">
        <v>672</v>
      </c>
      <c r="D369" s="105">
        <v>152509520288</v>
      </c>
      <c r="E369" s="105">
        <v>4002321.67</v>
      </c>
      <c r="F369" s="105">
        <v>27736289289</v>
      </c>
      <c r="G369" s="110">
        <v>180245809577</v>
      </c>
    </row>
    <row r="370" spans="1:9" x14ac:dyDescent="0.25">
      <c r="A370" t="s">
        <v>673</v>
      </c>
      <c r="B370">
        <v>25010000000</v>
      </c>
      <c r="C370" t="s">
        <v>674</v>
      </c>
      <c r="D370" s="89">
        <v>138479304267</v>
      </c>
      <c r="E370" s="89">
        <v>3952352.47</v>
      </c>
      <c r="F370" s="89">
        <v>27390000235</v>
      </c>
      <c r="G370" s="84">
        <v>165869304502</v>
      </c>
    </row>
    <row r="371" spans="1:9" x14ac:dyDescent="0.25">
      <c r="A371" t="s">
        <v>675</v>
      </c>
      <c r="B371">
        <v>25010270001</v>
      </c>
      <c r="C371" t="s">
        <v>676</v>
      </c>
      <c r="D371" s="89">
        <v>85224642867</v>
      </c>
      <c r="E371" s="89">
        <v>0</v>
      </c>
      <c r="F371" s="89">
        <v>0</v>
      </c>
      <c r="G371" s="84">
        <v>85224642867</v>
      </c>
    </row>
    <row r="372" spans="1:9" x14ac:dyDescent="0.25">
      <c r="A372" t="s">
        <v>677</v>
      </c>
      <c r="B372">
        <v>25010272001</v>
      </c>
      <c r="C372" t="s">
        <v>678</v>
      </c>
      <c r="D372" s="89">
        <v>53254661400</v>
      </c>
      <c r="E372" s="89">
        <v>3952352.47</v>
      </c>
      <c r="F372" s="89">
        <v>27390000235</v>
      </c>
      <c r="G372" s="84">
        <v>80644661635</v>
      </c>
    </row>
    <row r="373" spans="1:9" x14ac:dyDescent="0.25">
      <c r="A373" t="s">
        <v>679</v>
      </c>
      <c r="B373">
        <v>25020000000</v>
      </c>
      <c r="C373" t="s">
        <v>680</v>
      </c>
      <c r="D373" s="89">
        <v>14030216021</v>
      </c>
      <c r="E373" s="89">
        <v>49969.2</v>
      </c>
      <c r="F373" s="89">
        <v>346289054</v>
      </c>
      <c r="G373" s="84">
        <v>14376505075</v>
      </c>
    </row>
    <row r="374" spans="1:9" x14ac:dyDescent="0.25">
      <c r="A374" t="s">
        <v>681</v>
      </c>
      <c r="B374">
        <v>25020274000</v>
      </c>
      <c r="C374" t="s">
        <v>680</v>
      </c>
      <c r="D374" s="89">
        <v>14030216021</v>
      </c>
      <c r="E374" s="89">
        <v>49969.2</v>
      </c>
      <c r="F374" s="89">
        <v>346289054</v>
      </c>
      <c r="G374" s="84">
        <v>14376505075</v>
      </c>
    </row>
    <row r="375" spans="1:9" x14ac:dyDescent="0.25">
      <c r="A375" t="s">
        <v>682</v>
      </c>
      <c r="B375">
        <v>25020274002</v>
      </c>
      <c r="C375" t="s">
        <v>157</v>
      </c>
      <c r="D375" s="89">
        <v>14030216021</v>
      </c>
      <c r="E375" s="89">
        <v>49969.2</v>
      </c>
      <c r="F375" s="89">
        <v>346289054</v>
      </c>
      <c r="G375" s="84">
        <v>14376505075</v>
      </c>
    </row>
    <row r="376" spans="1:9" x14ac:dyDescent="0.25">
      <c r="A376" s="94" t="s">
        <v>683</v>
      </c>
      <c r="B376" s="94">
        <v>30000000000</v>
      </c>
      <c r="C376" s="94" t="s">
        <v>15</v>
      </c>
      <c r="D376" s="95">
        <v>3843971761734</v>
      </c>
      <c r="E376" s="95">
        <v>0</v>
      </c>
      <c r="F376" s="95">
        <v>0</v>
      </c>
      <c r="G376" s="109">
        <v>3843971761734</v>
      </c>
      <c r="H376" s="84">
        <v>3843971761734</v>
      </c>
      <c r="I376" s="89">
        <f>+G376-H376</f>
        <v>0</v>
      </c>
    </row>
    <row r="377" spans="1:9" x14ac:dyDescent="0.25">
      <c r="A377" s="94" t="s">
        <v>684</v>
      </c>
      <c r="B377" s="94">
        <v>31000000000</v>
      </c>
      <c r="C377" s="94" t="s">
        <v>15</v>
      </c>
      <c r="D377" s="95">
        <v>3843971761734</v>
      </c>
      <c r="E377" s="95">
        <v>0</v>
      </c>
      <c r="F377" s="95">
        <v>0</v>
      </c>
      <c r="G377" s="109">
        <v>3843971761734</v>
      </c>
    </row>
    <row r="378" spans="1:9" x14ac:dyDescent="0.25">
      <c r="A378" t="s">
        <v>685</v>
      </c>
      <c r="B378">
        <v>31010000000</v>
      </c>
      <c r="C378" t="s">
        <v>686</v>
      </c>
      <c r="D378" s="89">
        <v>1133000000000</v>
      </c>
      <c r="E378" s="89">
        <v>0</v>
      </c>
      <c r="F378" s="89">
        <v>0</v>
      </c>
      <c r="G378" s="84">
        <v>1133000000000</v>
      </c>
    </row>
    <row r="379" spans="1:9" x14ac:dyDescent="0.25">
      <c r="A379" t="s">
        <v>687</v>
      </c>
      <c r="B379">
        <v>31010400001</v>
      </c>
      <c r="C379" t="s">
        <v>80</v>
      </c>
      <c r="D379" s="89">
        <v>1133000000000</v>
      </c>
      <c r="E379" s="89">
        <v>0</v>
      </c>
      <c r="F379" s="89">
        <v>0</v>
      </c>
      <c r="G379" s="84">
        <v>1133000000000</v>
      </c>
    </row>
    <row r="380" spans="1:9" x14ac:dyDescent="0.25">
      <c r="A380" s="101" t="s">
        <v>688</v>
      </c>
      <c r="B380" s="101">
        <v>31030000000</v>
      </c>
      <c r="C380" s="101" t="s">
        <v>689</v>
      </c>
      <c r="D380" s="100">
        <v>48387770729</v>
      </c>
      <c r="E380" s="100">
        <v>0</v>
      </c>
      <c r="F380" s="100">
        <v>0</v>
      </c>
      <c r="G380" s="111">
        <v>48387770729</v>
      </c>
    </row>
    <row r="381" spans="1:9" x14ac:dyDescent="0.25">
      <c r="A381" t="s">
        <v>690</v>
      </c>
      <c r="B381">
        <v>31030408001</v>
      </c>
      <c r="C381" t="s">
        <v>691</v>
      </c>
      <c r="D381" s="89">
        <v>48387770729</v>
      </c>
      <c r="E381" s="89">
        <v>0</v>
      </c>
      <c r="F381" s="89">
        <v>0</v>
      </c>
      <c r="G381" s="84">
        <v>48387770729</v>
      </c>
    </row>
    <row r="382" spans="1:9" x14ac:dyDescent="0.25">
      <c r="A382" s="101" t="s">
        <v>692</v>
      </c>
      <c r="B382" s="101">
        <v>31040000000</v>
      </c>
      <c r="C382" s="101" t="s">
        <v>693</v>
      </c>
      <c r="D382" s="100">
        <v>876708276468</v>
      </c>
      <c r="E382" s="100">
        <v>0</v>
      </c>
      <c r="F382" s="100">
        <v>0</v>
      </c>
      <c r="G382" s="111">
        <v>876708276468</v>
      </c>
    </row>
    <row r="383" spans="1:9" x14ac:dyDescent="0.25">
      <c r="A383" t="s">
        <v>694</v>
      </c>
      <c r="B383">
        <v>31040424001</v>
      </c>
      <c r="C383" t="s">
        <v>695</v>
      </c>
      <c r="D383" s="89">
        <v>876708276468</v>
      </c>
      <c r="E383" s="89">
        <v>0</v>
      </c>
      <c r="F383" s="89">
        <v>0</v>
      </c>
      <c r="G383" s="84">
        <v>876708276468</v>
      </c>
    </row>
    <row r="384" spans="1:9" x14ac:dyDescent="0.25">
      <c r="A384" s="101" t="s">
        <v>696</v>
      </c>
      <c r="B384" s="101">
        <v>31050000000</v>
      </c>
      <c r="C384" s="101" t="s">
        <v>697</v>
      </c>
      <c r="D384" s="100">
        <v>1593761319101</v>
      </c>
      <c r="E384" s="100">
        <v>0</v>
      </c>
      <c r="F384" s="100">
        <v>0</v>
      </c>
      <c r="G384" s="111">
        <v>1593761319101</v>
      </c>
    </row>
    <row r="385" spans="1:7" x14ac:dyDescent="0.25">
      <c r="A385" t="s">
        <v>698</v>
      </c>
      <c r="B385">
        <v>31050416001</v>
      </c>
      <c r="C385" t="s">
        <v>111</v>
      </c>
      <c r="D385" s="89">
        <v>1593761319101</v>
      </c>
      <c r="E385" s="89">
        <v>0</v>
      </c>
      <c r="F385" s="89">
        <v>0</v>
      </c>
      <c r="G385" s="84">
        <v>1593761319101</v>
      </c>
    </row>
    <row r="386" spans="1:7" x14ac:dyDescent="0.25">
      <c r="A386" s="101" t="s">
        <v>699</v>
      </c>
      <c r="B386" s="101">
        <v>31060000000</v>
      </c>
      <c r="C386" s="101" t="s">
        <v>700</v>
      </c>
      <c r="D386" s="100">
        <v>192114395436</v>
      </c>
      <c r="E386" s="100">
        <v>0</v>
      </c>
      <c r="F386" s="100">
        <v>0</v>
      </c>
      <c r="G386" s="111">
        <v>192114395436</v>
      </c>
    </row>
    <row r="387" spans="1:7" x14ac:dyDescent="0.25">
      <c r="A387" s="101" t="s">
        <v>701</v>
      </c>
      <c r="B387" s="101">
        <v>31060418001</v>
      </c>
      <c r="C387" s="101" t="s">
        <v>702</v>
      </c>
      <c r="D387" s="100">
        <v>192114395436</v>
      </c>
      <c r="E387" s="100">
        <v>0</v>
      </c>
      <c r="F387" s="100">
        <v>0</v>
      </c>
      <c r="G387" s="106">
        <v>192114395436</v>
      </c>
    </row>
    <row r="388" spans="1:7" x14ac:dyDescent="0.25">
      <c r="A388" s="90" t="s">
        <v>703</v>
      </c>
      <c r="B388" s="90">
        <v>40000000000</v>
      </c>
      <c r="C388" s="90" t="s">
        <v>704</v>
      </c>
      <c r="D388" s="91">
        <v>2489266954170</v>
      </c>
      <c r="E388" s="91">
        <v>201931352.72</v>
      </c>
      <c r="F388" s="91">
        <v>1399394370981</v>
      </c>
      <c r="G388" s="108">
        <v>3888661325151</v>
      </c>
    </row>
    <row r="389" spans="1:7" x14ac:dyDescent="0.25">
      <c r="A389" s="90" t="s">
        <v>705</v>
      </c>
      <c r="B389" s="90">
        <v>41000000000</v>
      </c>
      <c r="C389" s="90" t="s">
        <v>706</v>
      </c>
      <c r="D389" s="91">
        <v>2489266954170</v>
      </c>
      <c r="E389" s="91">
        <v>201931352.72</v>
      </c>
      <c r="F389" s="91">
        <v>1399394370981</v>
      </c>
      <c r="G389" s="108">
        <v>3888661325151</v>
      </c>
    </row>
    <row r="390" spans="1:7" x14ac:dyDescent="0.25">
      <c r="A390" s="90" t="s">
        <v>707</v>
      </c>
      <c r="B390" s="90">
        <v>41010000000</v>
      </c>
      <c r="C390" s="90" t="s">
        <v>706</v>
      </c>
      <c r="D390" s="91">
        <v>2489266954170</v>
      </c>
      <c r="E390" s="91">
        <v>201931352.72</v>
      </c>
      <c r="F390" s="91">
        <v>1399394370981</v>
      </c>
      <c r="G390" s="108">
        <v>3888661325151</v>
      </c>
    </row>
    <row r="391" spans="1:7" x14ac:dyDescent="0.25">
      <c r="A391" t="s">
        <v>708</v>
      </c>
      <c r="B391">
        <v>41010607000</v>
      </c>
      <c r="C391" t="s">
        <v>709</v>
      </c>
      <c r="D391" s="89">
        <v>246889372300</v>
      </c>
      <c r="E391" s="89">
        <v>23275013.809999999</v>
      </c>
      <c r="F391" s="89">
        <v>161297009448</v>
      </c>
      <c r="G391" s="84">
        <v>408186381748</v>
      </c>
    </row>
    <row r="392" spans="1:7" x14ac:dyDescent="0.25">
      <c r="A392" t="s">
        <v>710</v>
      </c>
      <c r="B392">
        <v>41010607002</v>
      </c>
      <c r="C392" t="s">
        <v>157</v>
      </c>
      <c r="D392" s="89">
        <v>246889372300</v>
      </c>
      <c r="E392" s="89">
        <v>23275013.809999999</v>
      </c>
      <c r="F392" s="89">
        <v>161297009448</v>
      </c>
      <c r="G392" s="84">
        <v>408186381748</v>
      </c>
    </row>
    <row r="393" spans="1:7" x14ac:dyDescent="0.25">
      <c r="A393" t="s">
        <v>711</v>
      </c>
      <c r="B393">
        <v>41010609000</v>
      </c>
      <c r="C393" t="s">
        <v>712</v>
      </c>
      <c r="D393" s="89">
        <v>0</v>
      </c>
      <c r="E393" s="89">
        <v>138243459.47999999</v>
      </c>
      <c r="F393" s="89">
        <v>958034086436</v>
      </c>
      <c r="G393" s="84">
        <v>958034086436</v>
      </c>
    </row>
    <row r="394" spans="1:7" x14ac:dyDescent="0.25">
      <c r="A394" t="s">
        <v>713</v>
      </c>
      <c r="B394">
        <v>41010609002</v>
      </c>
      <c r="C394" t="s">
        <v>714</v>
      </c>
      <c r="D394" s="89">
        <v>0</v>
      </c>
      <c r="E394" s="89">
        <v>131052137.87</v>
      </c>
      <c r="F394" s="89">
        <v>908197868097</v>
      </c>
      <c r="G394" s="84">
        <v>908197868097</v>
      </c>
    </row>
    <row r="395" spans="1:7" x14ac:dyDescent="0.25">
      <c r="A395" t="s">
        <v>715</v>
      </c>
      <c r="B395">
        <v>41010609004</v>
      </c>
      <c r="C395" t="s">
        <v>716</v>
      </c>
      <c r="D395" s="89">
        <v>0</v>
      </c>
      <c r="E395" s="89">
        <v>7191321.6100000003</v>
      </c>
      <c r="F395" s="89">
        <v>49836218339</v>
      </c>
      <c r="G395" s="84">
        <v>49836218339</v>
      </c>
    </row>
    <row r="396" spans="1:7" x14ac:dyDescent="0.25">
      <c r="A396" t="s">
        <v>1303</v>
      </c>
      <c r="B396">
        <v>41010611000</v>
      </c>
      <c r="C396" t="s">
        <v>1304</v>
      </c>
      <c r="D396" s="89">
        <v>16177800956</v>
      </c>
      <c r="E396" s="89">
        <v>0</v>
      </c>
      <c r="F396" s="89">
        <v>0</v>
      </c>
      <c r="G396" s="84">
        <v>16177800956</v>
      </c>
    </row>
    <row r="397" spans="1:7" x14ac:dyDescent="0.25">
      <c r="A397" t="s">
        <v>1305</v>
      </c>
      <c r="B397">
        <v>41010611002</v>
      </c>
      <c r="C397" t="s">
        <v>714</v>
      </c>
      <c r="D397" s="89">
        <v>16177800956</v>
      </c>
      <c r="E397" s="89">
        <v>0</v>
      </c>
      <c r="F397" s="89">
        <v>0</v>
      </c>
      <c r="G397" s="84">
        <v>16177800956</v>
      </c>
    </row>
    <row r="398" spans="1:7" x14ac:dyDescent="0.25">
      <c r="A398" t="s">
        <v>1306</v>
      </c>
      <c r="B398">
        <v>41010613000</v>
      </c>
      <c r="C398" t="s">
        <v>1307</v>
      </c>
      <c r="D398" s="89">
        <v>0</v>
      </c>
      <c r="E398" s="89">
        <v>6821874</v>
      </c>
      <c r="F398" s="89">
        <v>47275927914</v>
      </c>
      <c r="G398" s="84">
        <v>47275927914</v>
      </c>
    </row>
    <row r="399" spans="1:7" x14ac:dyDescent="0.25">
      <c r="A399" t="s">
        <v>1308</v>
      </c>
      <c r="B399">
        <v>41010613004</v>
      </c>
      <c r="C399" t="s">
        <v>146</v>
      </c>
      <c r="D399" s="89">
        <v>0</v>
      </c>
      <c r="E399" s="89">
        <v>6821874</v>
      </c>
      <c r="F399" s="89">
        <v>47275927914</v>
      </c>
      <c r="G399" s="84">
        <v>47275927914</v>
      </c>
    </row>
    <row r="400" spans="1:7" x14ac:dyDescent="0.25">
      <c r="A400" t="s">
        <v>717</v>
      </c>
      <c r="B400">
        <v>41010615000</v>
      </c>
      <c r="C400" t="s">
        <v>718</v>
      </c>
      <c r="D400" s="89">
        <v>523836620611</v>
      </c>
      <c r="E400" s="89">
        <v>33445141.870000001</v>
      </c>
      <c r="F400" s="89">
        <v>231776505419</v>
      </c>
      <c r="G400" s="84">
        <v>755613126030</v>
      </c>
    </row>
    <row r="401" spans="1:7" x14ac:dyDescent="0.25">
      <c r="A401" t="s">
        <v>719</v>
      </c>
      <c r="B401">
        <v>41010615002</v>
      </c>
      <c r="C401" t="s">
        <v>157</v>
      </c>
      <c r="D401" s="89">
        <v>523836620611</v>
      </c>
      <c r="E401" s="89">
        <v>33445141.870000001</v>
      </c>
      <c r="F401" s="89">
        <v>231776505419</v>
      </c>
      <c r="G401" s="84">
        <v>755613126030</v>
      </c>
    </row>
    <row r="402" spans="1:7" x14ac:dyDescent="0.25">
      <c r="A402" t="s">
        <v>720</v>
      </c>
      <c r="B402">
        <v>41010617000</v>
      </c>
      <c r="C402" t="s">
        <v>721</v>
      </c>
      <c r="D402" s="89">
        <v>1700363160303</v>
      </c>
      <c r="E402" s="89">
        <v>0</v>
      </c>
      <c r="F402" s="89">
        <v>0</v>
      </c>
      <c r="G402" s="84">
        <v>1700363160303</v>
      </c>
    </row>
    <row r="403" spans="1:7" x14ac:dyDescent="0.25">
      <c r="A403" t="s">
        <v>722</v>
      </c>
      <c r="B403">
        <v>41010617002</v>
      </c>
      <c r="C403" t="s">
        <v>157</v>
      </c>
      <c r="D403" s="89">
        <v>1700363160303</v>
      </c>
      <c r="E403" s="89">
        <v>0</v>
      </c>
      <c r="F403" s="89">
        <v>0</v>
      </c>
      <c r="G403" s="84">
        <v>1700363160303</v>
      </c>
    </row>
    <row r="404" spans="1:7" x14ac:dyDescent="0.25">
      <c r="A404" t="s">
        <v>723</v>
      </c>
      <c r="B404">
        <v>41010619000</v>
      </c>
      <c r="C404" t="s">
        <v>724</v>
      </c>
      <c r="D404" s="89">
        <v>2000000000</v>
      </c>
      <c r="E404" s="89">
        <v>0</v>
      </c>
      <c r="F404" s="89">
        <v>0</v>
      </c>
      <c r="G404" s="84">
        <v>2000000000</v>
      </c>
    </row>
    <row r="405" spans="1:7" x14ac:dyDescent="0.25">
      <c r="A405" t="s">
        <v>725</v>
      </c>
      <c r="B405">
        <v>41010619002</v>
      </c>
      <c r="C405" t="s">
        <v>157</v>
      </c>
      <c r="D405" s="89">
        <v>2000000000</v>
      </c>
      <c r="E405" s="89">
        <v>0</v>
      </c>
      <c r="F405" s="89">
        <v>0</v>
      </c>
      <c r="G405" s="84">
        <v>2000000000</v>
      </c>
    </row>
    <row r="406" spans="1:7" x14ac:dyDescent="0.25">
      <c r="A406" t="s">
        <v>726</v>
      </c>
      <c r="B406">
        <v>41010635001</v>
      </c>
      <c r="C406" t="s">
        <v>345</v>
      </c>
      <c r="D406" s="89">
        <v>0</v>
      </c>
      <c r="E406" s="89">
        <v>145863.56</v>
      </c>
      <c r="F406" s="89">
        <v>1010841764</v>
      </c>
      <c r="G406" s="84">
        <v>1010841764</v>
      </c>
    </row>
    <row r="407" spans="1:7" x14ac:dyDescent="0.25">
      <c r="A407" t="s">
        <v>727</v>
      </c>
      <c r="B407">
        <v>42000000000</v>
      </c>
      <c r="C407" t="s">
        <v>728</v>
      </c>
      <c r="D407" s="89">
        <v>2489266954170</v>
      </c>
      <c r="E407" s="89">
        <v>201931352.72</v>
      </c>
      <c r="F407" s="89">
        <v>1399394370980</v>
      </c>
      <c r="G407" s="84">
        <v>3888661325150</v>
      </c>
    </row>
    <row r="408" spans="1:7" x14ac:dyDescent="0.25">
      <c r="A408" t="s">
        <v>729</v>
      </c>
      <c r="B408">
        <v>42010000000</v>
      </c>
      <c r="C408" t="s">
        <v>728</v>
      </c>
      <c r="D408" s="89">
        <v>2489266954170</v>
      </c>
      <c r="E408" s="89">
        <v>201931352.72</v>
      </c>
      <c r="F408" s="89">
        <v>1399394370980</v>
      </c>
      <c r="G408" s="84">
        <v>3888661325150</v>
      </c>
    </row>
    <row r="409" spans="1:7" x14ac:dyDescent="0.25">
      <c r="A409" t="s">
        <v>730</v>
      </c>
      <c r="B409">
        <v>42010606000</v>
      </c>
      <c r="C409" t="s">
        <v>731</v>
      </c>
      <c r="D409" s="89">
        <v>246889372300</v>
      </c>
      <c r="E409" s="89">
        <v>23275013.809999999</v>
      </c>
      <c r="F409" s="89">
        <v>161297009448</v>
      </c>
      <c r="G409" s="84">
        <v>408186381748</v>
      </c>
    </row>
    <row r="410" spans="1:7" x14ac:dyDescent="0.25">
      <c r="A410" t="s">
        <v>732</v>
      </c>
      <c r="B410">
        <v>42010606002</v>
      </c>
      <c r="C410" t="s">
        <v>157</v>
      </c>
      <c r="D410" s="89">
        <v>246889372300</v>
      </c>
      <c r="E410" s="89">
        <v>23275013.809999999</v>
      </c>
      <c r="F410" s="89">
        <v>161297009448</v>
      </c>
      <c r="G410" s="84">
        <v>408186381748</v>
      </c>
    </row>
    <row r="411" spans="1:7" x14ac:dyDescent="0.25">
      <c r="A411" t="s">
        <v>733</v>
      </c>
      <c r="B411">
        <v>42010608000</v>
      </c>
      <c r="C411" t="s">
        <v>734</v>
      </c>
      <c r="D411" s="89">
        <v>0</v>
      </c>
      <c r="E411" s="89">
        <v>138243459.47999999</v>
      </c>
      <c r="F411" s="89">
        <v>958034086435</v>
      </c>
      <c r="G411" s="84">
        <v>958034086435</v>
      </c>
    </row>
    <row r="412" spans="1:7" x14ac:dyDescent="0.25">
      <c r="A412" t="s">
        <v>735</v>
      </c>
      <c r="B412">
        <v>42010608007</v>
      </c>
      <c r="C412" t="s">
        <v>142</v>
      </c>
      <c r="D412" s="89">
        <v>0</v>
      </c>
      <c r="E412" s="89">
        <v>138243459.47999999</v>
      </c>
      <c r="F412" s="89">
        <v>958034086435</v>
      </c>
      <c r="G412" s="84">
        <v>958034086435</v>
      </c>
    </row>
    <row r="413" spans="1:7" x14ac:dyDescent="0.25">
      <c r="A413" t="s">
        <v>1309</v>
      </c>
      <c r="B413">
        <v>42010610000</v>
      </c>
      <c r="C413" t="s">
        <v>1310</v>
      </c>
      <c r="D413" s="89">
        <v>16177800956</v>
      </c>
      <c r="E413" s="89">
        <v>0</v>
      </c>
      <c r="F413" s="89">
        <v>0</v>
      </c>
      <c r="G413" s="84">
        <v>16177800956</v>
      </c>
    </row>
    <row r="414" spans="1:7" x14ac:dyDescent="0.25">
      <c r="A414" t="s">
        <v>1311</v>
      </c>
      <c r="B414">
        <v>42010610002</v>
      </c>
      <c r="C414" t="s">
        <v>714</v>
      </c>
      <c r="D414" s="89">
        <v>16177800956</v>
      </c>
      <c r="E414" s="89">
        <v>0</v>
      </c>
      <c r="F414" s="89">
        <v>0</v>
      </c>
      <c r="G414" s="84">
        <v>16177800956</v>
      </c>
    </row>
    <row r="415" spans="1:7" x14ac:dyDescent="0.25">
      <c r="A415" t="s">
        <v>1312</v>
      </c>
      <c r="B415">
        <v>42010612001</v>
      </c>
      <c r="C415" t="s">
        <v>1313</v>
      </c>
      <c r="D415" s="89">
        <v>0</v>
      </c>
      <c r="E415" s="89">
        <v>6821874</v>
      </c>
      <c r="F415" s="89">
        <v>47275927914</v>
      </c>
      <c r="G415" s="84">
        <v>47275927914</v>
      </c>
    </row>
    <row r="416" spans="1:7" x14ac:dyDescent="0.25">
      <c r="A416" t="s">
        <v>736</v>
      </c>
      <c r="B416">
        <v>42010614001</v>
      </c>
      <c r="C416" t="s">
        <v>737</v>
      </c>
      <c r="D416" s="89">
        <v>523836620611</v>
      </c>
      <c r="E416" s="89">
        <v>33445141.870000001</v>
      </c>
      <c r="F416" s="89">
        <v>231776505419</v>
      </c>
      <c r="G416" s="84">
        <v>755613126030</v>
      </c>
    </row>
    <row r="417" spans="1:7" x14ac:dyDescent="0.25">
      <c r="A417" t="s">
        <v>738</v>
      </c>
      <c r="B417">
        <v>42010616001</v>
      </c>
      <c r="C417" t="s">
        <v>739</v>
      </c>
      <c r="D417" s="89">
        <v>1700363160303</v>
      </c>
      <c r="E417" s="89">
        <v>0</v>
      </c>
      <c r="F417" s="89">
        <v>0</v>
      </c>
      <c r="G417" s="84">
        <v>1700363160303</v>
      </c>
    </row>
    <row r="418" spans="1:7" x14ac:dyDescent="0.25">
      <c r="A418" t="s">
        <v>740</v>
      </c>
      <c r="B418">
        <v>42010618000</v>
      </c>
      <c r="C418" t="s">
        <v>741</v>
      </c>
      <c r="D418" s="89">
        <v>2000000000</v>
      </c>
      <c r="E418" s="89">
        <v>0</v>
      </c>
      <c r="F418" s="89">
        <v>0</v>
      </c>
      <c r="G418" s="84">
        <v>2000000000</v>
      </c>
    </row>
    <row r="419" spans="1:7" x14ac:dyDescent="0.25">
      <c r="A419" t="s">
        <v>742</v>
      </c>
      <c r="B419">
        <v>42010618002</v>
      </c>
      <c r="C419" t="s">
        <v>157</v>
      </c>
      <c r="D419" s="89">
        <v>2000000000</v>
      </c>
      <c r="E419" s="89">
        <v>0</v>
      </c>
      <c r="F419" s="89">
        <v>0</v>
      </c>
      <c r="G419" s="84">
        <v>2000000000</v>
      </c>
    </row>
    <row r="420" spans="1:7" x14ac:dyDescent="0.25">
      <c r="A420" t="s">
        <v>743</v>
      </c>
      <c r="B420">
        <v>42010634001</v>
      </c>
      <c r="C420" t="s">
        <v>345</v>
      </c>
      <c r="D420" s="89">
        <v>0</v>
      </c>
      <c r="E420" s="89">
        <v>145863.56</v>
      </c>
      <c r="F420" s="89">
        <v>1010841764</v>
      </c>
      <c r="G420" s="84">
        <v>1010841764</v>
      </c>
    </row>
    <row r="421" spans="1:7" x14ac:dyDescent="0.25">
      <c r="A421" s="90" t="s">
        <v>744</v>
      </c>
      <c r="B421" s="90">
        <v>50000000000</v>
      </c>
      <c r="C421" s="90" t="s">
        <v>745</v>
      </c>
      <c r="D421" s="91">
        <v>13100741521632</v>
      </c>
      <c r="E421" s="91">
        <v>2258870998.3600001</v>
      </c>
      <c r="F421" s="91">
        <v>15654088962185</v>
      </c>
      <c r="G421" s="108">
        <v>28754830483817</v>
      </c>
    </row>
    <row r="422" spans="1:7" x14ac:dyDescent="0.25">
      <c r="A422" s="90" t="s">
        <v>746</v>
      </c>
      <c r="B422" s="90">
        <v>51000000000</v>
      </c>
      <c r="C422" s="90" t="s">
        <v>747</v>
      </c>
      <c r="D422" s="91">
        <v>13100741521632</v>
      </c>
      <c r="E422" s="91">
        <v>2258870998.3600001</v>
      </c>
      <c r="F422" s="91">
        <v>15654088962185</v>
      </c>
      <c r="G422" s="108">
        <v>28754830483817</v>
      </c>
    </row>
    <row r="423" spans="1:7" x14ac:dyDescent="0.25">
      <c r="A423" t="s">
        <v>748</v>
      </c>
      <c r="B423">
        <v>51010000000</v>
      </c>
      <c r="C423" t="s">
        <v>749</v>
      </c>
      <c r="D423" s="89">
        <v>10903586632387</v>
      </c>
      <c r="E423" s="89">
        <v>1894111673.8199999</v>
      </c>
      <c r="F423" s="89">
        <v>13126288605147</v>
      </c>
      <c r="G423" s="84">
        <v>24029875237534</v>
      </c>
    </row>
    <row r="424" spans="1:7" x14ac:dyDescent="0.25">
      <c r="A424" t="s">
        <v>750</v>
      </c>
      <c r="B424">
        <v>51010651000</v>
      </c>
      <c r="C424" t="s">
        <v>751</v>
      </c>
      <c r="D424" s="89">
        <v>5931482458489</v>
      </c>
      <c r="E424" s="89">
        <v>870551031.38999999</v>
      </c>
      <c r="F424" s="89">
        <v>6032962175075</v>
      </c>
      <c r="G424" s="84">
        <v>11964444633564</v>
      </c>
    </row>
    <row r="425" spans="1:7" x14ac:dyDescent="0.25">
      <c r="A425" t="s">
        <v>752</v>
      </c>
      <c r="B425">
        <v>51010651002</v>
      </c>
      <c r="C425" t="s">
        <v>753</v>
      </c>
      <c r="D425" s="89">
        <v>54742677982</v>
      </c>
      <c r="E425" s="89">
        <v>12742233.25</v>
      </c>
      <c r="F425" s="89">
        <v>88304313534</v>
      </c>
      <c r="G425" s="84">
        <v>143046991516</v>
      </c>
    </row>
    <row r="426" spans="1:7" x14ac:dyDescent="0.25">
      <c r="A426" t="s">
        <v>754</v>
      </c>
      <c r="B426">
        <v>51010651003</v>
      </c>
      <c r="C426" t="s">
        <v>755</v>
      </c>
      <c r="D426" s="89">
        <v>95453279969</v>
      </c>
      <c r="E426" s="89">
        <v>12637890.76</v>
      </c>
      <c r="F426" s="89">
        <v>87581214861</v>
      </c>
      <c r="G426" s="84">
        <v>183034494830</v>
      </c>
    </row>
    <row r="427" spans="1:7" x14ac:dyDescent="0.25">
      <c r="A427" t="s">
        <v>756</v>
      </c>
      <c r="B427">
        <v>51010651004</v>
      </c>
      <c r="C427" t="s">
        <v>757</v>
      </c>
      <c r="D427" s="89">
        <v>27269303197</v>
      </c>
      <c r="E427" s="89">
        <v>37544697.990000002</v>
      </c>
      <c r="F427" s="89">
        <v>260186634303</v>
      </c>
      <c r="G427" s="84">
        <v>287455937500</v>
      </c>
    </row>
    <row r="428" spans="1:7" x14ac:dyDescent="0.25">
      <c r="A428" t="s">
        <v>758</v>
      </c>
      <c r="B428">
        <v>51010651005</v>
      </c>
      <c r="C428" t="s">
        <v>759</v>
      </c>
      <c r="D428" s="89">
        <v>2028000000</v>
      </c>
      <c r="E428" s="89">
        <v>132939.44</v>
      </c>
      <c r="F428" s="89">
        <v>921276966</v>
      </c>
      <c r="G428" s="84">
        <v>2949276966</v>
      </c>
    </row>
    <row r="429" spans="1:7" x14ac:dyDescent="0.25">
      <c r="A429" t="s">
        <v>760</v>
      </c>
      <c r="B429">
        <v>51010651006</v>
      </c>
      <c r="C429" t="s">
        <v>761</v>
      </c>
      <c r="D429" s="89">
        <v>1215434188602</v>
      </c>
      <c r="E429" s="89">
        <v>242851076.08000001</v>
      </c>
      <c r="F429" s="89">
        <v>1682970099788</v>
      </c>
      <c r="G429" s="84">
        <v>2898404288390</v>
      </c>
    </row>
    <row r="430" spans="1:7" x14ac:dyDescent="0.25">
      <c r="A430" t="s">
        <v>762</v>
      </c>
      <c r="B430">
        <v>51010651007</v>
      </c>
      <c r="C430" t="s">
        <v>763</v>
      </c>
      <c r="D430" s="89">
        <v>3205834333824</v>
      </c>
      <c r="E430" s="89">
        <v>428872465.23000002</v>
      </c>
      <c r="F430" s="89">
        <v>2972107627667</v>
      </c>
      <c r="G430" s="84">
        <v>6177941961491</v>
      </c>
    </row>
    <row r="431" spans="1:7" x14ac:dyDescent="0.25">
      <c r="A431" t="s">
        <v>764</v>
      </c>
      <c r="B431">
        <v>51010651008</v>
      </c>
      <c r="C431" t="s">
        <v>765</v>
      </c>
      <c r="D431" s="89">
        <v>1935719084</v>
      </c>
      <c r="E431" s="89">
        <v>3158943.83</v>
      </c>
      <c r="F431" s="89">
        <v>21891638689</v>
      </c>
      <c r="G431" s="84">
        <v>23827357773</v>
      </c>
    </row>
    <row r="432" spans="1:7" x14ac:dyDescent="0.25">
      <c r="A432" t="s">
        <v>766</v>
      </c>
      <c r="B432">
        <v>51010651010</v>
      </c>
      <c r="C432" t="s">
        <v>767</v>
      </c>
      <c r="D432" s="89">
        <v>3</v>
      </c>
      <c r="E432" s="89">
        <v>0</v>
      </c>
      <c r="F432" s="89">
        <v>0</v>
      </c>
      <c r="G432" s="84">
        <v>3</v>
      </c>
    </row>
    <row r="433" spans="1:7" x14ac:dyDescent="0.25">
      <c r="A433" t="s">
        <v>768</v>
      </c>
      <c r="B433">
        <v>51010651011</v>
      </c>
      <c r="C433" t="s">
        <v>769</v>
      </c>
      <c r="D433" s="89">
        <v>6163280916</v>
      </c>
      <c r="E433" s="89">
        <v>6156467.1699999999</v>
      </c>
      <c r="F433" s="89">
        <v>42664625311</v>
      </c>
      <c r="G433" s="84">
        <v>48827906227</v>
      </c>
    </row>
    <row r="434" spans="1:7" x14ac:dyDescent="0.25">
      <c r="A434" t="s">
        <v>770</v>
      </c>
      <c r="B434">
        <v>51010651012</v>
      </c>
      <c r="C434" t="s">
        <v>771</v>
      </c>
      <c r="D434" s="89">
        <v>13904923532</v>
      </c>
      <c r="E434" s="89">
        <v>5590520.4199999999</v>
      </c>
      <c r="F434" s="89">
        <v>38742586037</v>
      </c>
      <c r="G434" s="84">
        <v>52647509569</v>
      </c>
    </row>
    <row r="435" spans="1:7" x14ac:dyDescent="0.25">
      <c r="A435" t="s">
        <v>1272</v>
      </c>
      <c r="B435">
        <v>51010651018</v>
      </c>
      <c r="C435" t="s">
        <v>1273</v>
      </c>
      <c r="D435" s="89">
        <v>588457764869</v>
      </c>
      <c r="E435" s="89">
        <v>27433892.57</v>
      </c>
      <c r="F435" s="89">
        <v>190118247205</v>
      </c>
      <c r="G435" s="84">
        <v>778576012074</v>
      </c>
    </row>
    <row r="436" spans="1:7" x14ac:dyDescent="0.25">
      <c r="A436" t="s">
        <v>772</v>
      </c>
      <c r="B436">
        <v>51010651019</v>
      </c>
      <c r="C436" t="s">
        <v>773</v>
      </c>
      <c r="D436" s="89">
        <v>111167285754</v>
      </c>
      <c r="E436" s="89">
        <v>21350091.670000002</v>
      </c>
      <c r="F436" s="89">
        <v>147957202778</v>
      </c>
      <c r="G436" s="84">
        <v>259124488532</v>
      </c>
    </row>
    <row r="437" spans="1:7" x14ac:dyDescent="0.25">
      <c r="A437" t="s">
        <v>774</v>
      </c>
      <c r="B437">
        <v>51010651020</v>
      </c>
      <c r="C437" t="s">
        <v>775</v>
      </c>
      <c r="D437" s="89">
        <v>113374535235</v>
      </c>
      <c r="E437" s="89">
        <v>6140111.1900000004</v>
      </c>
      <c r="F437" s="89">
        <v>42551277552</v>
      </c>
      <c r="G437" s="84">
        <v>155925812787</v>
      </c>
    </row>
    <row r="438" spans="1:7" x14ac:dyDescent="0.25">
      <c r="A438" t="s">
        <v>776</v>
      </c>
      <c r="B438">
        <v>51010651021</v>
      </c>
      <c r="C438" t="s">
        <v>777</v>
      </c>
      <c r="D438" s="89">
        <v>113823340010</v>
      </c>
      <c r="E438" s="89">
        <v>16659045.42</v>
      </c>
      <c r="F438" s="89">
        <v>115448017713</v>
      </c>
      <c r="G438" s="84">
        <v>229271357723</v>
      </c>
    </row>
    <row r="439" spans="1:7" x14ac:dyDescent="0.25">
      <c r="A439" t="s">
        <v>778</v>
      </c>
      <c r="B439">
        <v>51010651022</v>
      </c>
      <c r="C439" t="s">
        <v>779</v>
      </c>
      <c r="D439" s="89">
        <v>10319076951</v>
      </c>
      <c r="E439" s="89">
        <v>49280656.369999997</v>
      </c>
      <c r="F439" s="89">
        <v>341517412671</v>
      </c>
      <c r="G439" s="84">
        <v>351836489622</v>
      </c>
    </row>
    <row r="440" spans="1:7" x14ac:dyDescent="0.25">
      <c r="A440" t="s">
        <v>780</v>
      </c>
      <c r="B440">
        <v>51010651024</v>
      </c>
      <c r="C440" t="s">
        <v>781</v>
      </c>
      <c r="D440" s="89">
        <v>371574748561</v>
      </c>
      <c r="E440" s="89">
        <v>0</v>
      </c>
      <c r="F440" s="89">
        <v>0</v>
      </c>
      <c r="G440" s="84">
        <v>371574748561</v>
      </c>
    </row>
    <row r="441" spans="1:7" x14ac:dyDescent="0.25">
      <c r="A441" t="s">
        <v>782</v>
      </c>
      <c r="B441">
        <v>51010653001</v>
      </c>
      <c r="C441" t="s">
        <v>783</v>
      </c>
      <c r="D441" s="89">
        <v>4972104173898</v>
      </c>
      <c r="E441" s="89">
        <v>1023560642.4299999</v>
      </c>
      <c r="F441" s="89">
        <v>7093326430072</v>
      </c>
      <c r="G441" s="84">
        <v>12065430603970</v>
      </c>
    </row>
    <row r="442" spans="1:7" x14ac:dyDescent="0.25">
      <c r="A442" t="s">
        <v>784</v>
      </c>
      <c r="B442">
        <v>51020000000</v>
      </c>
      <c r="C442" t="s">
        <v>785</v>
      </c>
      <c r="D442" s="89">
        <v>160497586261</v>
      </c>
      <c r="E442" s="89">
        <v>1491007</v>
      </c>
      <c r="F442" s="89">
        <v>10332753060</v>
      </c>
      <c r="G442" s="84">
        <v>170830339321</v>
      </c>
    </row>
    <row r="443" spans="1:7" x14ac:dyDescent="0.25">
      <c r="A443" t="s">
        <v>786</v>
      </c>
      <c r="B443">
        <v>51020655000</v>
      </c>
      <c r="C443" t="s">
        <v>787</v>
      </c>
      <c r="D443" s="89">
        <v>160497586261</v>
      </c>
      <c r="E443" s="89">
        <v>1491007</v>
      </c>
      <c r="F443" s="89">
        <v>10332753060</v>
      </c>
      <c r="G443" s="84">
        <v>170830339321</v>
      </c>
    </row>
    <row r="444" spans="1:7" x14ac:dyDescent="0.25">
      <c r="A444" t="s">
        <v>1241</v>
      </c>
      <c r="B444">
        <v>51020655004</v>
      </c>
      <c r="C444" t="s">
        <v>1242</v>
      </c>
      <c r="D444" s="89">
        <v>88553051824</v>
      </c>
      <c r="E444" s="89">
        <v>1491007</v>
      </c>
      <c r="F444" s="89">
        <v>10332753060</v>
      </c>
      <c r="G444" s="84">
        <v>98885804884</v>
      </c>
    </row>
    <row r="445" spans="1:7" x14ac:dyDescent="0.25">
      <c r="A445" t="s">
        <v>788</v>
      </c>
      <c r="B445">
        <v>51020655006</v>
      </c>
      <c r="C445" t="s">
        <v>789</v>
      </c>
      <c r="D445" s="89">
        <v>122</v>
      </c>
      <c r="E445" s="89">
        <v>0</v>
      </c>
      <c r="F445" s="89">
        <v>0</v>
      </c>
      <c r="G445" s="84">
        <v>122</v>
      </c>
    </row>
    <row r="446" spans="1:7" x14ac:dyDescent="0.25">
      <c r="A446" t="s">
        <v>790</v>
      </c>
      <c r="B446">
        <v>51020655008</v>
      </c>
      <c r="C446" t="s">
        <v>791</v>
      </c>
      <c r="D446" s="89">
        <v>71944534315</v>
      </c>
      <c r="E446" s="89">
        <v>0</v>
      </c>
      <c r="F446" s="89">
        <v>0</v>
      </c>
      <c r="G446" s="84">
        <v>71944534315</v>
      </c>
    </row>
    <row r="447" spans="1:7" x14ac:dyDescent="0.25">
      <c r="A447" t="s">
        <v>792</v>
      </c>
      <c r="B447">
        <v>51030000000</v>
      </c>
      <c r="C447" t="s">
        <v>793</v>
      </c>
      <c r="D447" s="89">
        <v>1433246953</v>
      </c>
      <c r="E447" s="89">
        <v>9698484.0700000003</v>
      </c>
      <c r="F447" s="89">
        <v>67210979539</v>
      </c>
      <c r="G447" s="84">
        <v>68644226492</v>
      </c>
    </row>
    <row r="448" spans="1:7" x14ac:dyDescent="0.25">
      <c r="A448" t="s">
        <v>794</v>
      </c>
      <c r="B448">
        <v>51030661001</v>
      </c>
      <c r="C448" t="s">
        <v>795</v>
      </c>
      <c r="D448" s="89">
        <v>0</v>
      </c>
      <c r="E448" s="89">
        <v>1860067.05</v>
      </c>
      <c r="F448" s="89">
        <v>12890357669</v>
      </c>
      <c r="G448" s="84">
        <v>12890357669</v>
      </c>
    </row>
    <row r="449" spans="1:7" x14ac:dyDescent="0.25">
      <c r="A449" t="s">
        <v>796</v>
      </c>
      <c r="B449">
        <v>51030663001</v>
      </c>
      <c r="C449" t="s">
        <v>797</v>
      </c>
      <c r="D449" s="89">
        <v>0</v>
      </c>
      <c r="E449" s="89">
        <v>126894.76</v>
      </c>
      <c r="F449" s="89">
        <v>879387032</v>
      </c>
      <c r="G449" s="84">
        <v>879387032</v>
      </c>
    </row>
    <row r="450" spans="1:7" x14ac:dyDescent="0.25">
      <c r="A450" t="s">
        <v>798</v>
      </c>
      <c r="B450">
        <v>51030669000</v>
      </c>
      <c r="C450" t="s">
        <v>799</v>
      </c>
      <c r="D450" s="89">
        <v>0</v>
      </c>
      <c r="E450" s="89">
        <v>5503349.3700000001</v>
      </c>
      <c r="F450" s="89">
        <v>38138486302</v>
      </c>
      <c r="G450" s="84">
        <v>38138486302</v>
      </c>
    </row>
    <row r="451" spans="1:7" x14ac:dyDescent="0.25">
      <c r="A451" t="s">
        <v>800</v>
      </c>
      <c r="B451">
        <v>51030669002</v>
      </c>
      <c r="C451" t="s">
        <v>801</v>
      </c>
      <c r="D451" s="89">
        <v>0</v>
      </c>
      <c r="E451" s="89">
        <v>5503349.3700000001</v>
      </c>
      <c r="F451" s="89">
        <v>38138486302</v>
      </c>
      <c r="G451" s="84">
        <v>38138486302</v>
      </c>
    </row>
    <row r="452" spans="1:7" x14ac:dyDescent="0.25">
      <c r="A452" t="s">
        <v>802</v>
      </c>
      <c r="B452">
        <v>51030671001</v>
      </c>
      <c r="C452" t="s">
        <v>803</v>
      </c>
      <c r="D452" s="89">
        <v>1433246953</v>
      </c>
      <c r="E452" s="89">
        <v>2208172.89</v>
      </c>
      <c r="F452" s="89">
        <v>15302748536</v>
      </c>
      <c r="G452" s="84">
        <v>16735995489</v>
      </c>
    </row>
    <row r="453" spans="1:7" x14ac:dyDescent="0.25">
      <c r="A453" t="s">
        <v>804</v>
      </c>
      <c r="B453">
        <v>51040000000</v>
      </c>
      <c r="C453" t="s">
        <v>805</v>
      </c>
      <c r="D453" s="89">
        <v>2035224056031</v>
      </c>
      <c r="E453" s="89">
        <v>353569833.47000003</v>
      </c>
      <c r="F453" s="89">
        <v>2450256624439</v>
      </c>
      <c r="G453" s="84">
        <v>4485480680470</v>
      </c>
    </row>
    <row r="454" spans="1:7" x14ac:dyDescent="0.25">
      <c r="A454" t="s">
        <v>806</v>
      </c>
      <c r="B454">
        <v>51040675000</v>
      </c>
      <c r="C454" t="s">
        <v>807</v>
      </c>
      <c r="D454" s="89">
        <v>98714910664</v>
      </c>
      <c r="E454" s="89">
        <v>37566.239999999998</v>
      </c>
      <c r="F454" s="89">
        <v>260335921</v>
      </c>
      <c r="G454" s="84">
        <v>98975246585</v>
      </c>
    </row>
    <row r="455" spans="1:7" x14ac:dyDescent="0.25">
      <c r="A455" t="s">
        <v>808</v>
      </c>
      <c r="B455">
        <v>51040675008</v>
      </c>
      <c r="C455" t="s">
        <v>809</v>
      </c>
      <c r="D455" s="89">
        <v>98714910664</v>
      </c>
      <c r="E455" s="89">
        <v>37566.239999999998</v>
      </c>
      <c r="F455" s="89">
        <v>260335921</v>
      </c>
      <c r="G455" s="84">
        <v>98975246585</v>
      </c>
    </row>
    <row r="456" spans="1:7" x14ac:dyDescent="0.25">
      <c r="A456" t="s">
        <v>810</v>
      </c>
      <c r="B456">
        <v>51040681001</v>
      </c>
      <c r="C456" t="s">
        <v>811</v>
      </c>
      <c r="D456" s="89">
        <v>80258406000</v>
      </c>
      <c r="E456" s="89">
        <v>168170115</v>
      </c>
      <c r="F456" s="89">
        <v>1165427305456</v>
      </c>
      <c r="G456" s="84">
        <v>1245685711456</v>
      </c>
    </row>
    <row r="457" spans="1:7" x14ac:dyDescent="0.25">
      <c r="A457" t="s">
        <v>812</v>
      </c>
      <c r="B457">
        <v>51040689000</v>
      </c>
      <c r="C457" t="s">
        <v>813</v>
      </c>
      <c r="D457" s="89">
        <v>346838702750</v>
      </c>
      <c r="E457" s="89">
        <v>12169395.41</v>
      </c>
      <c r="F457" s="89">
        <v>84334518662</v>
      </c>
      <c r="G457" s="84">
        <v>431173221412</v>
      </c>
    </row>
    <row r="458" spans="1:7" x14ac:dyDescent="0.25">
      <c r="A458" t="s">
        <v>814</v>
      </c>
      <c r="B458">
        <v>51040689002</v>
      </c>
      <c r="C458" t="s">
        <v>815</v>
      </c>
      <c r="D458" s="89">
        <v>346838702750</v>
      </c>
      <c r="E458" s="89">
        <v>12169395.41</v>
      </c>
      <c r="F458" s="89">
        <v>84334518662</v>
      </c>
      <c r="G458" s="84">
        <v>431173221412</v>
      </c>
    </row>
    <row r="459" spans="1:7" x14ac:dyDescent="0.25">
      <c r="A459" t="s">
        <v>816</v>
      </c>
      <c r="B459">
        <v>51040691000</v>
      </c>
      <c r="C459" t="s">
        <v>817</v>
      </c>
      <c r="D459" s="89">
        <v>1037498128862</v>
      </c>
      <c r="E459" s="89">
        <v>0</v>
      </c>
      <c r="F459" s="89">
        <v>0</v>
      </c>
      <c r="G459" s="84">
        <v>1037498128862</v>
      </c>
    </row>
    <row r="460" spans="1:7" x14ac:dyDescent="0.25">
      <c r="A460" t="s">
        <v>818</v>
      </c>
      <c r="B460">
        <v>51040691002</v>
      </c>
      <c r="C460" t="s">
        <v>819</v>
      </c>
      <c r="D460" s="89">
        <v>1037498128862</v>
      </c>
      <c r="E460" s="89">
        <v>0</v>
      </c>
      <c r="F460" s="89">
        <v>0</v>
      </c>
      <c r="G460" s="84">
        <v>1037498128862</v>
      </c>
    </row>
    <row r="461" spans="1:7" x14ac:dyDescent="0.25">
      <c r="A461" t="s">
        <v>820</v>
      </c>
      <c r="B461">
        <v>51040695000</v>
      </c>
      <c r="C461" t="s">
        <v>821</v>
      </c>
      <c r="D461" s="89">
        <v>0</v>
      </c>
      <c r="E461" s="89">
        <v>170907000</v>
      </c>
      <c r="F461" s="89">
        <v>1184394055350</v>
      </c>
      <c r="G461" s="84">
        <v>1184394055350</v>
      </c>
    </row>
    <row r="462" spans="1:7" x14ac:dyDescent="0.25">
      <c r="A462" t="s">
        <v>822</v>
      </c>
      <c r="B462">
        <v>51040695002</v>
      </c>
      <c r="C462" t="s">
        <v>823</v>
      </c>
      <c r="D462" s="89">
        <v>0</v>
      </c>
      <c r="E462" s="89">
        <v>17293000</v>
      </c>
      <c r="F462" s="89">
        <v>119841354650</v>
      </c>
      <c r="G462" s="84">
        <v>119841354650</v>
      </c>
    </row>
    <row r="463" spans="1:7" x14ac:dyDescent="0.25">
      <c r="A463" t="s">
        <v>824</v>
      </c>
      <c r="B463">
        <v>51040695004</v>
      </c>
      <c r="C463" t="s">
        <v>825</v>
      </c>
      <c r="D463" s="89">
        <v>0</v>
      </c>
      <c r="E463" s="89">
        <v>153614000</v>
      </c>
      <c r="F463" s="89">
        <v>1064552700700</v>
      </c>
      <c r="G463" s="84">
        <v>1064552700700</v>
      </c>
    </row>
    <row r="464" spans="1:7" x14ac:dyDescent="0.25">
      <c r="A464" t="s">
        <v>826</v>
      </c>
      <c r="B464">
        <v>51040697000</v>
      </c>
      <c r="C464" t="s">
        <v>827</v>
      </c>
      <c r="D464" s="89">
        <v>471913907755</v>
      </c>
      <c r="E464" s="89">
        <v>2285756.8199999998</v>
      </c>
      <c r="F464" s="89">
        <v>15840409050</v>
      </c>
      <c r="G464" s="84">
        <v>487754316805</v>
      </c>
    </row>
    <row r="465" spans="1:7" x14ac:dyDescent="0.25">
      <c r="A465" t="s">
        <v>828</v>
      </c>
      <c r="B465">
        <v>51040697004</v>
      </c>
      <c r="C465" t="s">
        <v>829</v>
      </c>
      <c r="D465" s="89">
        <v>471913907755</v>
      </c>
      <c r="E465" s="89">
        <v>2285756.8199999998</v>
      </c>
      <c r="F465" s="89">
        <v>15840409050</v>
      </c>
      <c r="G465" s="84">
        <v>487754316805</v>
      </c>
    </row>
    <row r="466" spans="1:7" x14ac:dyDescent="0.25">
      <c r="A466" t="s">
        <v>830</v>
      </c>
      <c r="B466">
        <v>52000000000</v>
      </c>
      <c r="C466" t="s">
        <v>831</v>
      </c>
      <c r="D466" s="89">
        <v>13100741521632</v>
      </c>
      <c r="E466" s="89">
        <v>2258870998.3600001</v>
      </c>
      <c r="F466" s="89">
        <v>15654088962186</v>
      </c>
      <c r="G466" s="84">
        <v>28754830483818</v>
      </c>
    </row>
    <row r="467" spans="1:7" x14ac:dyDescent="0.25">
      <c r="A467" t="s">
        <v>832</v>
      </c>
      <c r="B467">
        <v>52010000000</v>
      </c>
      <c r="C467" t="s">
        <v>833</v>
      </c>
      <c r="D467" s="89">
        <v>10903586632387</v>
      </c>
      <c r="E467" s="89">
        <v>1894111673.8199999</v>
      </c>
      <c r="F467" s="89">
        <v>13126288605148</v>
      </c>
      <c r="G467" s="84">
        <v>24029875237535</v>
      </c>
    </row>
    <row r="468" spans="1:7" x14ac:dyDescent="0.25">
      <c r="A468" t="s">
        <v>834</v>
      </c>
      <c r="B468">
        <v>52010652000</v>
      </c>
      <c r="C468" t="s">
        <v>835</v>
      </c>
      <c r="D468" s="89">
        <v>5594741596307</v>
      </c>
      <c r="E468" s="89">
        <v>791241808.94000006</v>
      </c>
      <c r="F468" s="89">
        <v>5483345298045</v>
      </c>
      <c r="G468" s="84">
        <v>11078086894352</v>
      </c>
    </row>
    <row r="469" spans="1:7" x14ac:dyDescent="0.25">
      <c r="A469" t="s">
        <v>836</v>
      </c>
      <c r="B469">
        <v>52010652002</v>
      </c>
      <c r="C469" t="s">
        <v>157</v>
      </c>
      <c r="D469" s="89">
        <v>5594741596307</v>
      </c>
      <c r="E469" s="89">
        <v>790491808.94000006</v>
      </c>
      <c r="F469" s="89">
        <v>5478147760545</v>
      </c>
      <c r="G469" s="84">
        <v>11072889356852</v>
      </c>
    </row>
    <row r="470" spans="1:7" x14ac:dyDescent="0.25">
      <c r="A470" t="s">
        <v>837</v>
      </c>
      <c r="B470">
        <v>52010652003</v>
      </c>
      <c r="C470" t="s">
        <v>838</v>
      </c>
      <c r="D470" s="89">
        <v>0</v>
      </c>
      <c r="E470" s="89">
        <v>750000</v>
      </c>
      <c r="F470" s="89">
        <v>5197537500</v>
      </c>
      <c r="G470" s="84">
        <v>5197537500</v>
      </c>
    </row>
    <row r="471" spans="1:7" x14ac:dyDescent="0.25">
      <c r="A471" t="s">
        <v>839</v>
      </c>
      <c r="B471">
        <v>52010654000</v>
      </c>
      <c r="C471" t="s">
        <v>840</v>
      </c>
      <c r="D471" s="89">
        <v>5308845036080</v>
      </c>
      <c r="E471" s="89">
        <v>1102869864.8800001</v>
      </c>
      <c r="F471" s="89">
        <v>7642943307103</v>
      </c>
      <c r="G471" s="84">
        <v>12951788343183</v>
      </c>
    </row>
    <row r="472" spans="1:7" x14ac:dyDescent="0.25">
      <c r="A472" t="s">
        <v>841</v>
      </c>
      <c r="B472">
        <v>52010654002</v>
      </c>
      <c r="C472" t="s">
        <v>157</v>
      </c>
      <c r="D472" s="89">
        <v>5095797786080</v>
      </c>
      <c r="E472" s="89">
        <v>1078231409.99</v>
      </c>
      <c r="F472" s="89">
        <v>7472197582795</v>
      </c>
      <c r="G472" s="84">
        <v>12567995368875</v>
      </c>
    </row>
    <row r="473" spans="1:7" x14ac:dyDescent="0.25">
      <c r="A473" t="s">
        <v>842</v>
      </c>
      <c r="B473">
        <v>52010654003</v>
      </c>
      <c r="C473" t="s">
        <v>838</v>
      </c>
      <c r="D473" s="89">
        <v>213047250000</v>
      </c>
      <c r="E473" s="89">
        <v>24638454.890000001</v>
      </c>
      <c r="F473" s="89">
        <v>170745724308</v>
      </c>
      <c r="G473" s="84">
        <v>383792974308</v>
      </c>
    </row>
    <row r="474" spans="1:7" x14ac:dyDescent="0.25">
      <c r="A474" t="s">
        <v>843</v>
      </c>
      <c r="B474">
        <v>52020000000</v>
      </c>
      <c r="C474" t="s">
        <v>844</v>
      </c>
      <c r="D474" s="89">
        <v>160497586261</v>
      </c>
      <c r="E474" s="89">
        <v>1491007</v>
      </c>
      <c r="F474" s="89">
        <v>10332753061</v>
      </c>
      <c r="G474" s="84">
        <v>170830339322</v>
      </c>
    </row>
    <row r="475" spans="1:7" x14ac:dyDescent="0.25">
      <c r="A475" t="s">
        <v>845</v>
      </c>
      <c r="B475">
        <v>52020660000</v>
      </c>
      <c r="C475" t="s">
        <v>846</v>
      </c>
      <c r="D475" s="89">
        <v>160497586261</v>
      </c>
      <c r="E475" s="89">
        <v>1491007</v>
      </c>
      <c r="F475" s="89">
        <v>10332753061</v>
      </c>
      <c r="G475" s="84">
        <v>170830339322</v>
      </c>
    </row>
    <row r="476" spans="1:7" x14ac:dyDescent="0.25">
      <c r="A476" t="s">
        <v>1243</v>
      </c>
      <c r="B476">
        <v>52020660004</v>
      </c>
      <c r="C476" t="s">
        <v>1244</v>
      </c>
      <c r="D476" s="89">
        <v>88553051824</v>
      </c>
      <c r="E476" s="89">
        <v>1491007</v>
      </c>
      <c r="F476" s="89">
        <v>10332753061</v>
      </c>
      <c r="G476" s="84">
        <v>98885804885</v>
      </c>
    </row>
    <row r="477" spans="1:7" x14ac:dyDescent="0.25">
      <c r="A477" t="s">
        <v>847</v>
      </c>
      <c r="B477">
        <v>52020660006</v>
      </c>
      <c r="C477" t="s">
        <v>848</v>
      </c>
      <c r="D477" s="89">
        <v>122</v>
      </c>
      <c r="E477" s="89">
        <v>0</v>
      </c>
      <c r="F477" s="89">
        <v>0</v>
      </c>
      <c r="G477" s="84">
        <v>122</v>
      </c>
    </row>
    <row r="478" spans="1:7" x14ac:dyDescent="0.25">
      <c r="A478" t="s">
        <v>849</v>
      </c>
      <c r="B478">
        <v>52020660008</v>
      </c>
      <c r="C478" t="s">
        <v>850</v>
      </c>
      <c r="D478" s="89">
        <v>71944534315</v>
      </c>
      <c r="E478" s="89">
        <v>0</v>
      </c>
      <c r="F478" s="89">
        <v>0</v>
      </c>
      <c r="G478" s="84">
        <v>71944534315</v>
      </c>
    </row>
    <row r="479" spans="1:7" x14ac:dyDescent="0.25">
      <c r="A479" t="s">
        <v>851</v>
      </c>
      <c r="B479">
        <v>52030000000</v>
      </c>
      <c r="C479" t="s">
        <v>852</v>
      </c>
      <c r="D479" s="89">
        <v>1433246953</v>
      </c>
      <c r="E479" s="89">
        <v>9698484.0700000003</v>
      </c>
      <c r="F479" s="89">
        <v>67210979539</v>
      </c>
      <c r="G479" s="84">
        <v>68644226492</v>
      </c>
    </row>
    <row r="480" spans="1:7" x14ac:dyDescent="0.25">
      <c r="A480" t="s">
        <v>853</v>
      </c>
      <c r="B480">
        <v>52030662000</v>
      </c>
      <c r="C480" t="s">
        <v>854</v>
      </c>
      <c r="D480" s="89">
        <v>0</v>
      </c>
      <c r="E480" s="89">
        <v>5503349.3700000001</v>
      </c>
      <c r="F480" s="89">
        <v>38138486302</v>
      </c>
      <c r="G480" s="84">
        <v>38138486302</v>
      </c>
    </row>
    <row r="481" spans="1:7" x14ac:dyDescent="0.25">
      <c r="A481" t="s">
        <v>855</v>
      </c>
      <c r="B481">
        <v>52030662002</v>
      </c>
      <c r="C481" t="s">
        <v>856</v>
      </c>
      <c r="D481" s="89">
        <v>0</v>
      </c>
      <c r="E481" s="89">
        <v>5503349.3700000001</v>
      </c>
      <c r="F481" s="89">
        <v>38138486302</v>
      </c>
      <c r="G481" s="84">
        <v>38138486302</v>
      </c>
    </row>
    <row r="482" spans="1:7" x14ac:dyDescent="0.25">
      <c r="A482" t="s">
        <v>857</v>
      </c>
      <c r="B482">
        <v>52030664000</v>
      </c>
      <c r="C482" t="s">
        <v>858</v>
      </c>
      <c r="D482" s="89">
        <v>0</v>
      </c>
      <c r="E482" s="89">
        <v>1986961.81</v>
      </c>
      <c r="F482" s="89">
        <v>13769744701</v>
      </c>
      <c r="G482" s="84">
        <v>13769744701</v>
      </c>
    </row>
    <row r="483" spans="1:7" x14ac:dyDescent="0.25">
      <c r="A483" t="s">
        <v>1245</v>
      </c>
      <c r="B483">
        <v>52030664002</v>
      </c>
      <c r="C483" t="s">
        <v>1246</v>
      </c>
      <c r="D483" s="89">
        <v>0</v>
      </c>
      <c r="E483" s="89">
        <v>224184.38</v>
      </c>
      <c r="F483" s="89">
        <v>1553608972</v>
      </c>
      <c r="G483" s="84">
        <v>1553608972</v>
      </c>
    </row>
    <row r="484" spans="1:7" x14ac:dyDescent="0.25">
      <c r="A484" t="s">
        <v>859</v>
      </c>
      <c r="B484">
        <v>52030664003</v>
      </c>
      <c r="C484" t="s">
        <v>860</v>
      </c>
      <c r="D484" s="89">
        <v>0</v>
      </c>
      <c r="E484" s="89">
        <v>1762777.43</v>
      </c>
      <c r="F484" s="89">
        <v>12216135729</v>
      </c>
      <c r="G484" s="84">
        <v>12216135729</v>
      </c>
    </row>
    <row r="485" spans="1:7" x14ac:dyDescent="0.25">
      <c r="A485" t="s">
        <v>861</v>
      </c>
      <c r="B485">
        <v>52030668001</v>
      </c>
      <c r="C485" t="s">
        <v>862</v>
      </c>
      <c r="D485" s="89">
        <v>1433246953</v>
      </c>
      <c r="E485" s="89">
        <v>2208172.89</v>
      </c>
      <c r="F485" s="89">
        <v>15302748536</v>
      </c>
      <c r="G485" s="84">
        <v>16735995489</v>
      </c>
    </row>
    <row r="486" spans="1:7" x14ac:dyDescent="0.25">
      <c r="A486" t="s">
        <v>863</v>
      </c>
      <c r="B486">
        <v>52040000000</v>
      </c>
      <c r="C486" t="s">
        <v>864</v>
      </c>
      <c r="D486" s="89">
        <v>2035224056031</v>
      </c>
      <c r="E486" s="89">
        <v>353569833.47000003</v>
      </c>
      <c r="F486" s="89">
        <v>2450256624438</v>
      </c>
      <c r="G486" s="84">
        <v>4485480680469</v>
      </c>
    </row>
    <row r="487" spans="1:7" x14ac:dyDescent="0.25">
      <c r="A487" t="s">
        <v>865</v>
      </c>
      <c r="B487">
        <v>52040674001</v>
      </c>
      <c r="C487" t="s">
        <v>866</v>
      </c>
      <c r="D487" s="89">
        <v>80258406000</v>
      </c>
      <c r="E487" s="89">
        <v>168170115</v>
      </c>
      <c r="F487" s="89">
        <v>1165427305456</v>
      </c>
      <c r="G487" s="84">
        <v>1245685711456</v>
      </c>
    </row>
    <row r="488" spans="1:7" x14ac:dyDescent="0.25">
      <c r="A488" t="s">
        <v>867</v>
      </c>
      <c r="B488">
        <v>52040680000</v>
      </c>
      <c r="C488" t="s">
        <v>868</v>
      </c>
      <c r="D488" s="89">
        <v>98714910664</v>
      </c>
      <c r="E488" s="89">
        <v>37566.239999999998</v>
      </c>
      <c r="F488" s="89">
        <v>260335921</v>
      </c>
      <c r="G488" s="84">
        <v>98975246585</v>
      </c>
    </row>
    <row r="489" spans="1:7" x14ac:dyDescent="0.25">
      <c r="A489" t="s">
        <v>869</v>
      </c>
      <c r="B489">
        <v>52040680008</v>
      </c>
      <c r="C489" t="s">
        <v>809</v>
      </c>
      <c r="D489" s="89">
        <v>98714910664</v>
      </c>
      <c r="E489" s="89">
        <v>37566.239999999998</v>
      </c>
      <c r="F489" s="89">
        <v>260335921</v>
      </c>
      <c r="G489" s="84">
        <v>98975246585</v>
      </c>
    </row>
    <row r="490" spans="1:7" x14ac:dyDescent="0.25">
      <c r="A490" t="s">
        <v>870</v>
      </c>
      <c r="B490">
        <v>52040688001</v>
      </c>
      <c r="C490" t="s">
        <v>871</v>
      </c>
      <c r="D490" s="89">
        <v>346838702750</v>
      </c>
      <c r="E490" s="89">
        <v>12169395.41</v>
      </c>
      <c r="F490" s="89">
        <v>84334518661</v>
      </c>
      <c r="G490" s="84">
        <v>431173221411</v>
      </c>
    </row>
    <row r="491" spans="1:7" x14ac:dyDescent="0.25">
      <c r="A491" t="s">
        <v>872</v>
      </c>
      <c r="B491">
        <v>52040690000</v>
      </c>
      <c r="C491" t="s">
        <v>817</v>
      </c>
      <c r="D491" s="89">
        <v>1037498128862</v>
      </c>
      <c r="E491" s="89">
        <v>0</v>
      </c>
      <c r="F491" s="89">
        <v>0</v>
      </c>
      <c r="G491" s="84">
        <v>1037498128862</v>
      </c>
    </row>
    <row r="492" spans="1:7" x14ac:dyDescent="0.25">
      <c r="A492" t="s">
        <v>873</v>
      </c>
      <c r="B492">
        <v>52040690002</v>
      </c>
      <c r="C492" t="s">
        <v>819</v>
      </c>
      <c r="D492" s="89">
        <v>1037498128862</v>
      </c>
      <c r="E492" s="89">
        <v>0</v>
      </c>
      <c r="F492" s="89">
        <v>0</v>
      </c>
      <c r="G492" s="84">
        <v>1037498128862</v>
      </c>
    </row>
    <row r="493" spans="1:7" x14ac:dyDescent="0.25">
      <c r="A493" t="s">
        <v>874</v>
      </c>
      <c r="B493">
        <v>52040694000</v>
      </c>
      <c r="C493" t="s">
        <v>821</v>
      </c>
      <c r="D493" s="89">
        <v>0</v>
      </c>
      <c r="E493" s="89">
        <v>170907000</v>
      </c>
      <c r="F493" s="89">
        <v>1184394055350</v>
      </c>
      <c r="G493" s="84">
        <v>1184394055350</v>
      </c>
    </row>
    <row r="494" spans="1:7" x14ac:dyDescent="0.25">
      <c r="A494" t="s">
        <v>875</v>
      </c>
      <c r="B494">
        <v>52040694002</v>
      </c>
      <c r="C494" t="s">
        <v>823</v>
      </c>
      <c r="D494" s="89">
        <v>0</v>
      </c>
      <c r="E494" s="89">
        <v>17293000</v>
      </c>
      <c r="F494" s="89">
        <v>119841354650</v>
      </c>
      <c r="G494" s="84">
        <v>119841354650</v>
      </c>
    </row>
    <row r="495" spans="1:7" x14ac:dyDescent="0.25">
      <c r="A495" t="s">
        <v>876</v>
      </c>
      <c r="B495">
        <v>52040694004</v>
      </c>
      <c r="C495" t="s">
        <v>825</v>
      </c>
      <c r="D495" s="89">
        <v>0</v>
      </c>
      <c r="E495" s="89">
        <v>153614000</v>
      </c>
      <c r="F495" s="89">
        <v>1064552700700</v>
      </c>
      <c r="G495" s="84">
        <v>1064552700700</v>
      </c>
    </row>
    <row r="496" spans="1:7" x14ac:dyDescent="0.25">
      <c r="A496" t="s">
        <v>877</v>
      </c>
      <c r="B496">
        <v>52040696000</v>
      </c>
      <c r="C496" t="s">
        <v>827</v>
      </c>
      <c r="D496" s="89">
        <v>471913907755</v>
      </c>
      <c r="E496" s="89">
        <v>2285756.8199999998</v>
      </c>
      <c r="F496" s="89">
        <v>15840409050</v>
      </c>
      <c r="G496" s="84">
        <v>487754316805</v>
      </c>
    </row>
    <row r="497" spans="1:9" x14ac:dyDescent="0.25">
      <c r="A497" t="s">
        <v>878</v>
      </c>
      <c r="B497">
        <v>52040696004</v>
      </c>
      <c r="C497" t="s">
        <v>879</v>
      </c>
      <c r="D497" s="89">
        <v>471913907755</v>
      </c>
      <c r="E497" s="89">
        <v>2285756.8199999998</v>
      </c>
      <c r="F497" s="89">
        <v>15840409050</v>
      </c>
      <c r="G497" s="84">
        <v>487754316805</v>
      </c>
    </row>
    <row r="498" spans="1:9" x14ac:dyDescent="0.25">
      <c r="A498" s="90" t="s">
        <v>880</v>
      </c>
      <c r="B498" s="90">
        <v>60000000000</v>
      </c>
      <c r="C498" s="90" t="s">
        <v>30</v>
      </c>
      <c r="D498" s="91">
        <v>6458864860349</v>
      </c>
      <c r="E498" s="91">
        <v>11326820.050000001</v>
      </c>
      <c r="F498" s="91">
        <v>79193141807</v>
      </c>
      <c r="G498" s="108">
        <v>6538058002156</v>
      </c>
      <c r="H498" s="84">
        <v>6538058002156</v>
      </c>
      <c r="I498" s="89">
        <f>+G498-H498</f>
        <v>0</v>
      </c>
    </row>
    <row r="499" spans="1:9" x14ac:dyDescent="0.25">
      <c r="A499" t="s">
        <v>881</v>
      </c>
      <c r="B499">
        <v>61000000000</v>
      </c>
      <c r="C499" t="s">
        <v>882</v>
      </c>
      <c r="D499" s="89">
        <v>6090798763967</v>
      </c>
      <c r="E499" s="89">
        <v>10973971.01</v>
      </c>
      <c r="F499" s="89">
        <v>76727748005</v>
      </c>
      <c r="G499" s="84">
        <v>6167526511972</v>
      </c>
    </row>
    <row r="500" spans="1:9" x14ac:dyDescent="0.25">
      <c r="A500" s="94" t="s">
        <v>883</v>
      </c>
      <c r="B500" s="94">
        <v>61010000000</v>
      </c>
      <c r="C500" s="94" t="s">
        <v>884</v>
      </c>
      <c r="D500" s="95">
        <v>17377099550</v>
      </c>
      <c r="E500" s="95">
        <v>490172.36</v>
      </c>
      <c r="F500" s="95">
        <v>3426683591</v>
      </c>
      <c r="G500" s="109">
        <v>20803783141</v>
      </c>
    </row>
    <row r="501" spans="1:9" x14ac:dyDescent="0.25">
      <c r="A501" t="s">
        <v>885</v>
      </c>
      <c r="B501">
        <v>61010702000</v>
      </c>
      <c r="C501" t="s">
        <v>886</v>
      </c>
      <c r="D501" s="89">
        <v>17377099550</v>
      </c>
      <c r="E501" s="89">
        <v>490172.36</v>
      </c>
      <c r="F501" s="89">
        <v>3426683591</v>
      </c>
      <c r="G501" s="84">
        <v>20803783141</v>
      </c>
    </row>
    <row r="502" spans="1:9" x14ac:dyDescent="0.25">
      <c r="A502" t="s">
        <v>887</v>
      </c>
      <c r="B502">
        <v>61010702002</v>
      </c>
      <c r="C502" t="s">
        <v>888</v>
      </c>
      <c r="D502" s="89">
        <v>17377099550</v>
      </c>
      <c r="E502" s="89">
        <v>47428.39</v>
      </c>
      <c r="F502" s="89">
        <v>331718246</v>
      </c>
      <c r="G502" s="84">
        <v>17708817796</v>
      </c>
    </row>
    <row r="503" spans="1:9" x14ac:dyDescent="0.25">
      <c r="A503" t="s">
        <v>889</v>
      </c>
      <c r="B503">
        <v>61010702003</v>
      </c>
      <c r="C503" t="s">
        <v>890</v>
      </c>
      <c r="D503" s="89">
        <v>0</v>
      </c>
      <c r="E503" s="89">
        <v>442743.97</v>
      </c>
      <c r="F503" s="89">
        <v>3094965345</v>
      </c>
      <c r="G503" s="84">
        <v>3094965345</v>
      </c>
    </row>
    <row r="504" spans="1:9" x14ac:dyDescent="0.25">
      <c r="A504" s="94" t="s">
        <v>891</v>
      </c>
      <c r="B504" s="94">
        <v>61020000000</v>
      </c>
      <c r="C504" s="94" t="s">
        <v>892</v>
      </c>
      <c r="D504" s="95">
        <v>213003899440</v>
      </c>
      <c r="E504" s="95">
        <v>10081200.699999999</v>
      </c>
      <c r="F504" s="95">
        <v>70485898105</v>
      </c>
      <c r="G504" s="109">
        <v>283489797545</v>
      </c>
    </row>
    <row r="505" spans="1:9" x14ac:dyDescent="0.25">
      <c r="A505" t="s">
        <v>893</v>
      </c>
      <c r="B505">
        <v>61020712000</v>
      </c>
      <c r="C505" t="s">
        <v>894</v>
      </c>
      <c r="D505" s="89">
        <v>32912025811</v>
      </c>
      <c r="E505" s="89">
        <v>4172018.91</v>
      </c>
      <c r="F505" s="89">
        <v>29171648816</v>
      </c>
      <c r="G505" s="84">
        <v>62083674627</v>
      </c>
    </row>
    <row r="506" spans="1:9" x14ac:dyDescent="0.25">
      <c r="A506" t="s">
        <v>895</v>
      </c>
      <c r="B506">
        <v>61020712002</v>
      </c>
      <c r="C506" t="s">
        <v>896</v>
      </c>
      <c r="D506" s="89">
        <v>32912025811</v>
      </c>
      <c r="E506" s="89">
        <v>4172018.91</v>
      </c>
      <c r="F506" s="89">
        <v>29171648816</v>
      </c>
      <c r="G506" s="84">
        <v>62083674627</v>
      </c>
    </row>
    <row r="507" spans="1:9" x14ac:dyDescent="0.25">
      <c r="A507" t="s">
        <v>897</v>
      </c>
      <c r="B507">
        <v>61020714000</v>
      </c>
      <c r="C507" t="s">
        <v>898</v>
      </c>
      <c r="D507" s="89">
        <v>119761558230</v>
      </c>
      <c r="E507" s="89">
        <v>5693622.8200000003</v>
      </c>
      <c r="F507" s="89">
        <v>39806024172</v>
      </c>
      <c r="G507" s="84">
        <v>159567582402</v>
      </c>
    </row>
    <row r="508" spans="1:9" x14ac:dyDescent="0.25">
      <c r="A508" t="s">
        <v>899</v>
      </c>
      <c r="B508">
        <v>61020714002</v>
      </c>
      <c r="C508" t="s">
        <v>888</v>
      </c>
      <c r="D508" s="89">
        <v>119758654627</v>
      </c>
      <c r="E508" s="89">
        <v>5693622.8200000003</v>
      </c>
      <c r="F508" s="89">
        <v>39806024172</v>
      </c>
      <c r="G508" s="84">
        <v>159564678799</v>
      </c>
    </row>
    <row r="509" spans="1:9" x14ac:dyDescent="0.25">
      <c r="A509" t="s">
        <v>1314</v>
      </c>
      <c r="B509">
        <v>61020714003</v>
      </c>
      <c r="C509" t="s">
        <v>890</v>
      </c>
      <c r="D509" s="89">
        <v>2903603</v>
      </c>
      <c r="E509" s="89">
        <v>0</v>
      </c>
      <c r="F509" s="89">
        <v>0</v>
      </c>
      <c r="G509" s="84">
        <v>2903603</v>
      </c>
    </row>
    <row r="510" spans="1:9" x14ac:dyDescent="0.25">
      <c r="A510" t="s">
        <v>900</v>
      </c>
      <c r="B510">
        <v>61020718000</v>
      </c>
      <c r="C510" t="s">
        <v>901</v>
      </c>
      <c r="D510" s="89">
        <v>4693860982</v>
      </c>
      <c r="E510" s="89">
        <v>86455.22</v>
      </c>
      <c r="F510" s="89">
        <v>605296526</v>
      </c>
      <c r="G510" s="84">
        <v>5299157508</v>
      </c>
    </row>
    <row r="511" spans="1:9" x14ac:dyDescent="0.25">
      <c r="A511" t="s">
        <v>902</v>
      </c>
      <c r="B511">
        <v>61020718002</v>
      </c>
      <c r="C511" t="s">
        <v>157</v>
      </c>
      <c r="D511" s="89">
        <v>4693860982</v>
      </c>
      <c r="E511" s="89">
        <v>86455.22</v>
      </c>
      <c r="F511" s="89">
        <v>605296526</v>
      </c>
      <c r="G511" s="84">
        <v>5299157508</v>
      </c>
    </row>
    <row r="512" spans="1:9" x14ac:dyDescent="0.25">
      <c r="A512" t="s">
        <v>903</v>
      </c>
      <c r="B512">
        <v>61020722000</v>
      </c>
      <c r="C512" t="s">
        <v>904</v>
      </c>
      <c r="D512" s="89">
        <v>3363017753</v>
      </c>
      <c r="E512" s="89">
        <v>112606.87</v>
      </c>
      <c r="F512" s="89">
        <v>787494759</v>
      </c>
      <c r="G512" s="84">
        <v>4150512512</v>
      </c>
    </row>
    <row r="513" spans="1:7" x14ac:dyDescent="0.25">
      <c r="A513" t="s">
        <v>905</v>
      </c>
      <c r="B513">
        <v>61020722002</v>
      </c>
      <c r="C513" t="s">
        <v>157</v>
      </c>
      <c r="D513" s="89">
        <v>3363017753</v>
      </c>
      <c r="E513" s="89">
        <v>112606.87</v>
      </c>
      <c r="F513" s="89">
        <v>787494759</v>
      </c>
      <c r="G513" s="84">
        <v>4150512512</v>
      </c>
    </row>
    <row r="514" spans="1:7" x14ac:dyDescent="0.25">
      <c r="A514" t="s">
        <v>906</v>
      </c>
      <c r="B514">
        <v>61020724000</v>
      </c>
      <c r="C514" t="s">
        <v>907</v>
      </c>
      <c r="D514" s="89">
        <v>0</v>
      </c>
      <c r="E514" s="89">
        <v>4776.97</v>
      </c>
      <c r="F514" s="89">
        <v>33521320</v>
      </c>
      <c r="G514" s="84">
        <v>33521320</v>
      </c>
    </row>
    <row r="515" spans="1:7" x14ac:dyDescent="0.25">
      <c r="A515" t="s">
        <v>908</v>
      </c>
      <c r="B515">
        <v>61020724002</v>
      </c>
      <c r="C515" t="s">
        <v>909</v>
      </c>
      <c r="D515" s="89">
        <v>0</v>
      </c>
      <c r="E515" s="89">
        <v>4776.97</v>
      </c>
      <c r="F515" s="89">
        <v>33521320</v>
      </c>
      <c r="G515" s="84">
        <v>33521320</v>
      </c>
    </row>
    <row r="516" spans="1:7" x14ac:dyDescent="0.25">
      <c r="A516" t="s">
        <v>910</v>
      </c>
      <c r="B516">
        <v>61020732000</v>
      </c>
      <c r="C516" t="s">
        <v>911</v>
      </c>
      <c r="D516" s="89">
        <v>26069058213</v>
      </c>
      <c r="E516" s="89">
        <v>0</v>
      </c>
      <c r="F516" s="89">
        <v>0</v>
      </c>
      <c r="G516" s="84">
        <v>26069058213</v>
      </c>
    </row>
    <row r="517" spans="1:7" x14ac:dyDescent="0.25">
      <c r="A517" t="s">
        <v>912</v>
      </c>
      <c r="B517">
        <v>61020732002</v>
      </c>
      <c r="C517" t="s">
        <v>157</v>
      </c>
      <c r="D517" s="89">
        <v>26069058213</v>
      </c>
      <c r="E517" s="89">
        <v>0</v>
      </c>
      <c r="F517" s="89">
        <v>0</v>
      </c>
      <c r="G517" s="84">
        <v>26069058213</v>
      </c>
    </row>
    <row r="518" spans="1:7" x14ac:dyDescent="0.25">
      <c r="A518" t="s">
        <v>913</v>
      </c>
      <c r="B518">
        <v>61020734000</v>
      </c>
      <c r="C518" t="s">
        <v>914</v>
      </c>
      <c r="D518" s="89">
        <v>12985993114</v>
      </c>
      <c r="E518" s="89">
        <v>11719.91</v>
      </c>
      <c r="F518" s="89">
        <v>81912512</v>
      </c>
      <c r="G518" s="84">
        <v>13067905626</v>
      </c>
    </row>
    <row r="519" spans="1:7" x14ac:dyDescent="0.25">
      <c r="A519" t="s">
        <v>915</v>
      </c>
      <c r="B519">
        <v>61020734002</v>
      </c>
      <c r="C519" t="s">
        <v>916</v>
      </c>
      <c r="D519" s="89">
        <v>12985993114</v>
      </c>
      <c r="E519" s="89">
        <v>11719.91</v>
      </c>
      <c r="F519" s="89">
        <v>81912512</v>
      </c>
      <c r="G519" s="84">
        <v>13067905626</v>
      </c>
    </row>
    <row r="520" spans="1:7" x14ac:dyDescent="0.25">
      <c r="A520" t="s">
        <v>917</v>
      </c>
      <c r="B520">
        <v>61020742000</v>
      </c>
      <c r="C520" t="s">
        <v>918</v>
      </c>
      <c r="D520" s="89">
        <v>1607154263</v>
      </c>
      <c r="E520" s="89">
        <v>0</v>
      </c>
      <c r="F520" s="89">
        <v>0</v>
      </c>
      <c r="G520" s="84">
        <v>1607154263</v>
      </c>
    </row>
    <row r="521" spans="1:7" x14ac:dyDescent="0.25">
      <c r="A521" t="s">
        <v>919</v>
      </c>
      <c r="B521">
        <v>61020742002</v>
      </c>
      <c r="C521" t="s">
        <v>920</v>
      </c>
      <c r="D521" s="89">
        <v>1607154263</v>
      </c>
      <c r="E521" s="89">
        <v>0</v>
      </c>
      <c r="F521" s="89">
        <v>0</v>
      </c>
      <c r="G521" s="84">
        <v>1607154263</v>
      </c>
    </row>
    <row r="522" spans="1:7" x14ac:dyDescent="0.25">
      <c r="A522" t="s">
        <v>921</v>
      </c>
      <c r="B522">
        <v>61020850000</v>
      </c>
      <c r="C522" t="s">
        <v>922</v>
      </c>
      <c r="D522" s="89">
        <v>11570933861</v>
      </c>
      <c r="E522" s="89">
        <v>0</v>
      </c>
      <c r="F522" s="89">
        <v>0</v>
      </c>
      <c r="G522" s="84">
        <v>11570933861</v>
      </c>
    </row>
    <row r="523" spans="1:7" x14ac:dyDescent="0.25">
      <c r="A523" t="s">
        <v>923</v>
      </c>
      <c r="B523">
        <v>61020850002</v>
      </c>
      <c r="C523" t="s">
        <v>157</v>
      </c>
      <c r="D523" s="89">
        <v>11570933861</v>
      </c>
      <c r="E523" s="89">
        <v>0</v>
      </c>
      <c r="F523" s="89">
        <v>0</v>
      </c>
      <c r="G523" s="84">
        <v>11570933861</v>
      </c>
    </row>
    <row r="524" spans="1:7" x14ac:dyDescent="0.25">
      <c r="A524" t="s">
        <v>924</v>
      </c>
      <c r="B524">
        <v>61020852000</v>
      </c>
      <c r="C524" t="s">
        <v>925</v>
      </c>
      <c r="D524" s="89">
        <v>40297213</v>
      </c>
      <c r="E524" s="89">
        <v>0</v>
      </c>
      <c r="F524" s="89">
        <v>0</v>
      </c>
      <c r="G524" s="84">
        <v>40297213</v>
      </c>
    </row>
    <row r="525" spans="1:7" x14ac:dyDescent="0.25">
      <c r="A525" t="s">
        <v>926</v>
      </c>
      <c r="B525">
        <v>61020852002</v>
      </c>
      <c r="C525" t="s">
        <v>157</v>
      </c>
      <c r="D525" s="89">
        <v>40297213</v>
      </c>
      <c r="E525" s="89">
        <v>0</v>
      </c>
      <c r="F525" s="89">
        <v>0</v>
      </c>
      <c r="G525" s="84">
        <v>40297213</v>
      </c>
    </row>
    <row r="526" spans="1:7" x14ac:dyDescent="0.25">
      <c r="A526" s="94" t="s">
        <v>927</v>
      </c>
      <c r="B526" s="94">
        <v>61030000000</v>
      </c>
      <c r="C526" s="94" t="s">
        <v>928</v>
      </c>
      <c r="D526" s="95">
        <v>823425665</v>
      </c>
      <c r="E526" s="95">
        <v>0</v>
      </c>
      <c r="F526" s="95">
        <v>0</v>
      </c>
      <c r="G526" s="109">
        <v>823425665</v>
      </c>
    </row>
    <row r="527" spans="1:7" x14ac:dyDescent="0.25">
      <c r="A527" t="s">
        <v>929</v>
      </c>
      <c r="B527">
        <v>61030750000</v>
      </c>
      <c r="C527" t="s">
        <v>930</v>
      </c>
      <c r="D527" s="89">
        <v>823425665</v>
      </c>
      <c r="E527" s="89">
        <v>0</v>
      </c>
      <c r="F527" s="89">
        <v>0</v>
      </c>
      <c r="G527" s="84">
        <v>823425665</v>
      </c>
    </row>
    <row r="528" spans="1:7" x14ac:dyDescent="0.25">
      <c r="A528" t="s">
        <v>931</v>
      </c>
      <c r="B528">
        <v>61030750002</v>
      </c>
      <c r="C528" t="s">
        <v>932</v>
      </c>
      <c r="D528" s="89">
        <v>823425665</v>
      </c>
      <c r="E528" s="89">
        <v>0</v>
      </c>
      <c r="F528" s="89">
        <v>0</v>
      </c>
      <c r="G528" s="84">
        <v>823425665</v>
      </c>
    </row>
    <row r="529" spans="1:7" x14ac:dyDescent="0.25">
      <c r="A529" s="94" t="s">
        <v>933</v>
      </c>
      <c r="B529" s="94">
        <v>61060000000</v>
      </c>
      <c r="C529" s="94" t="s">
        <v>934</v>
      </c>
      <c r="D529" s="95">
        <v>5724657622737</v>
      </c>
      <c r="E529" s="95">
        <v>0</v>
      </c>
      <c r="F529" s="95">
        <v>0</v>
      </c>
      <c r="G529" s="109">
        <v>5724657622737</v>
      </c>
    </row>
    <row r="530" spans="1:7" x14ac:dyDescent="0.25">
      <c r="A530" t="s">
        <v>935</v>
      </c>
      <c r="B530">
        <v>61060766000</v>
      </c>
      <c r="C530" t="s">
        <v>936</v>
      </c>
      <c r="D530" s="89">
        <v>5015237575842</v>
      </c>
      <c r="E530" s="89">
        <v>0</v>
      </c>
      <c r="F530" s="89">
        <v>0</v>
      </c>
      <c r="G530" s="84">
        <v>5015237575842</v>
      </c>
    </row>
    <row r="531" spans="1:7" x14ac:dyDescent="0.25">
      <c r="A531" t="s">
        <v>937</v>
      </c>
      <c r="B531">
        <v>61060766002</v>
      </c>
      <c r="C531" t="s">
        <v>938</v>
      </c>
      <c r="D531" s="89">
        <v>1823924248349</v>
      </c>
      <c r="E531" s="89">
        <v>0</v>
      </c>
      <c r="F531" s="89">
        <v>0</v>
      </c>
      <c r="G531" s="84">
        <v>1823924248349</v>
      </c>
    </row>
    <row r="532" spans="1:7" x14ac:dyDescent="0.25">
      <c r="A532" t="s">
        <v>939</v>
      </c>
      <c r="B532">
        <v>61060766003</v>
      </c>
      <c r="C532" t="s">
        <v>940</v>
      </c>
      <c r="D532" s="89">
        <v>477141467627</v>
      </c>
      <c r="E532" s="89">
        <v>0</v>
      </c>
      <c r="F532" s="89">
        <v>0</v>
      </c>
      <c r="G532" s="84">
        <v>477141467627</v>
      </c>
    </row>
    <row r="533" spans="1:7" x14ac:dyDescent="0.25">
      <c r="A533" t="s">
        <v>941</v>
      </c>
      <c r="B533">
        <v>61060766004</v>
      </c>
      <c r="C533" t="s">
        <v>942</v>
      </c>
      <c r="D533" s="89">
        <v>842021370485</v>
      </c>
      <c r="E533" s="89">
        <v>0</v>
      </c>
      <c r="F533" s="89">
        <v>0</v>
      </c>
      <c r="G533" s="84">
        <v>842021370485</v>
      </c>
    </row>
    <row r="534" spans="1:7" x14ac:dyDescent="0.25">
      <c r="A534" t="s">
        <v>943</v>
      </c>
      <c r="B534">
        <v>61060766005</v>
      </c>
      <c r="C534" t="s">
        <v>944</v>
      </c>
      <c r="D534" s="89">
        <v>72360153980</v>
      </c>
      <c r="E534" s="89">
        <v>0</v>
      </c>
      <c r="F534" s="89">
        <v>0</v>
      </c>
      <c r="G534" s="84">
        <v>72360153980</v>
      </c>
    </row>
    <row r="535" spans="1:7" x14ac:dyDescent="0.25">
      <c r="A535" t="s">
        <v>945</v>
      </c>
      <c r="B535">
        <v>61060766006</v>
      </c>
      <c r="C535" t="s">
        <v>946</v>
      </c>
      <c r="D535" s="89">
        <v>1752232311868</v>
      </c>
      <c r="E535" s="89">
        <v>0</v>
      </c>
      <c r="F535" s="89">
        <v>0</v>
      </c>
      <c r="G535" s="84">
        <v>1752232311868</v>
      </c>
    </row>
    <row r="536" spans="1:7" x14ac:dyDescent="0.25">
      <c r="A536" t="s">
        <v>947</v>
      </c>
      <c r="B536">
        <v>61060766008</v>
      </c>
      <c r="C536" t="s">
        <v>948</v>
      </c>
      <c r="D536" s="89">
        <v>3121679069</v>
      </c>
      <c r="E536" s="89">
        <v>0</v>
      </c>
      <c r="F536" s="89">
        <v>0</v>
      </c>
      <c r="G536" s="84">
        <v>3121679069</v>
      </c>
    </row>
    <row r="537" spans="1:7" x14ac:dyDescent="0.25">
      <c r="A537" t="s">
        <v>949</v>
      </c>
      <c r="B537">
        <v>61060766009</v>
      </c>
      <c r="C537" t="s">
        <v>950</v>
      </c>
      <c r="D537" s="89">
        <v>43506069</v>
      </c>
      <c r="E537" s="89">
        <v>0</v>
      </c>
      <c r="F537" s="89">
        <v>0</v>
      </c>
      <c r="G537" s="84">
        <v>43506069</v>
      </c>
    </row>
    <row r="538" spans="1:7" x14ac:dyDescent="0.25">
      <c r="A538" t="s">
        <v>951</v>
      </c>
      <c r="B538">
        <v>61060766010</v>
      </c>
      <c r="C538" t="s">
        <v>952</v>
      </c>
      <c r="D538" s="89">
        <v>44392838395</v>
      </c>
      <c r="E538" s="89">
        <v>0</v>
      </c>
      <c r="F538" s="89">
        <v>0</v>
      </c>
      <c r="G538" s="84">
        <v>44392838395</v>
      </c>
    </row>
    <row r="539" spans="1:7" x14ac:dyDescent="0.25">
      <c r="A539" t="s">
        <v>953</v>
      </c>
      <c r="B539">
        <v>61060768000</v>
      </c>
      <c r="C539" t="s">
        <v>954</v>
      </c>
      <c r="D539" s="89">
        <v>709420046895</v>
      </c>
      <c r="E539" s="89">
        <v>0</v>
      </c>
      <c r="F539" s="89">
        <v>0</v>
      </c>
      <c r="G539" s="84">
        <v>709420046895</v>
      </c>
    </row>
    <row r="540" spans="1:7" x14ac:dyDescent="0.25">
      <c r="A540" t="s">
        <v>955</v>
      </c>
      <c r="B540">
        <v>61060768002</v>
      </c>
      <c r="C540" t="s">
        <v>956</v>
      </c>
      <c r="D540" s="89">
        <v>32558636724</v>
      </c>
      <c r="E540" s="89">
        <v>0</v>
      </c>
      <c r="F540" s="89">
        <v>0</v>
      </c>
      <c r="G540" s="84">
        <v>32558636724</v>
      </c>
    </row>
    <row r="541" spans="1:7" x14ac:dyDescent="0.25">
      <c r="A541" t="s">
        <v>957</v>
      </c>
      <c r="B541">
        <v>61060768003</v>
      </c>
      <c r="C541" t="s">
        <v>958</v>
      </c>
      <c r="D541" s="89">
        <v>32773414306</v>
      </c>
      <c r="E541" s="89">
        <v>0</v>
      </c>
      <c r="F541" s="89">
        <v>0</v>
      </c>
      <c r="G541" s="84">
        <v>32773414306</v>
      </c>
    </row>
    <row r="542" spans="1:7" x14ac:dyDescent="0.25">
      <c r="A542" t="s">
        <v>959</v>
      </c>
      <c r="B542">
        <v>61060768004</v>
      </c>
      <c r="C542" t="s">
        <v>960</v>
      </c>
      <c r="D542" s="89">
        <v>639814809914</v>
      </c>
      <c r="E542" s="89">
        <v>0</v>
      </c>
      <c r="F542" s="89">
        <v>0</v>
      </c>
      <c r="G542" s="84">
        <v>639814809914</v>
      </c>
    </row>
    <row r="543" spans="1:7" x14ac:dyDescent="0.25">
      <c r="A543" t="s">
        <v>1274</v>
      </c>
      <c r="B543">
        <v>61060768005</v>
      </c>
      <c r="C543" t="s">
        <v>1275</v>
      </c>
      <c r="D543" s="89">
        <v>4273185951</v>
      </c>
      <c r="E543" s="89">
        <v>0</v>
      </c>
      <c r="F543" s="89">
        <v>0</v>
      </c>
      <c r="G543" s="84">
        <v>4273185951</v>
      </c>
    </row>
    <row r="544" spans="1:7" x14ac:dyDescent="0.25">
      <c r="A544" s="94" t="s">
        <v>961</v>
      </c>
      <c r="B544" s="94">
        <v>61070000000</v>
      </c>
      <c r="C544" s="94" t="s">
        <v>962</v>
      </c>
      <c r="D544" s="95">
        <v>56922528722</v>
      </c>
      <c r="E544" s="95">
        <v>402597.95</v>
      </c>
      <c r="F544" s="95">
        <v>2815166309</v>
      </c>
      <c r="G544" s="109">
        <v>59737695031</v>
      </c>
    </row>
    <row r="545" spans="1:7" x14ac:dyDescent="0.25">
      <c r="A545" t="s">
        <v>963</v>
      </c>
      <c r="B545">
        <v>61070770000</v>
      </c>
      <c r="C545" t="s">
        <v>964</v>
      </c>
      <c r="D545" s="89">
        <v>53861086203</v>
      </c>
      <c r="E545" s="89">
        <v>0</v>
      </c>
      <c r="F545" s="89">
        <v>0</v>
      </c>
      <c r="G545" s="84">
        <v>53861086203</v>
      </c>
    </row>
    <row r="546" spans="1:7" x14ac:dyDescent="0.25">
      <c r="A546" t="s">
        <v>965</v>
      </c>
      <c r="B546">
        <v>61070770002</v>
      </c>
      <c r="C546" t="s">
        <v>966</v>
      </c>
      <c r="D546" s="89">
        <v>52138996495</v>
      </c>
      <c r="E546" s="89">
        <v>0</v>
      </c>
      <c r="F546" s="89">
        <v>0</v>
      </c>
      <c r="G546" s="84">
        <v>52138996495</v>
      </c>
    </row>
    <row r="547" spans="1:7" x14ac:dyDescent="0.25">
      <c r="A547" t="s">
        <v>967</v>
      </c>
      <c r="B547">
        <v>61070770004</v>
      </c>
      <c r="C547" t="s">
        <v>968</v>
      </c>
      <c r="D547" s="89">
        <v>1722089708</v>
      </c>
      <c r="E547" s="89">
        <v>0</v>
      </c>
      <c r="F547" s="89">
        <v>0</v>
      </c>
      <c r="G547" s="84">
        <v>1722089708</v>
      </c>
    </row>
    <row r="548" spans="1:7" x14ac:dyDescent="0.25">
      <c r="A548" t="s">
        <v>969</v>
      </c>
      <c r="B548">
        <v>61070846000</v>
      </c>
      <c r="C548" t="s">
        <v>970</v>
      </c>
      <c r="D548" s="89">
        <v>3061442519</v>
      </c>
      <c r="E548" s="89">
        <v>402597.95</v>
      </c>
      <c r="F548" s="89">
        <v>2815166309</v>
      </c>
      <c r="G548" s="84">
        <v>5876608828</v>
      </c>
    </row>
    <row r="549" spans="1:7" x14ac:dyDescent="0.25">
      <c r="A549" t="s">
        <v>971</v>
      </c>
      <c r="B549">
        <v>61070846002</v>
      </c>
      <c r="C549" t="s">
        <v>972</v>
      </c>
      <c r="D549" s="89">
        <v>3061442519</v>
      </c>
      <c r="E549" s="89">
        <v>402597.95</v>
      </c>
      <c r="F549" s="89">
        <v>2815166309</v>
      </c>
      <c r="G549" s="84">
        <v>5876608828</v>
      </c>
    </row>
    <row r="550" spans="1:7" x14ac:dyDescent="0.25">
      <c r="A550" s="94" t="s">
        <v>973</v>
      </c>
      <c r="B550" s="94">
        <v>61080000000</v>
      </c>
      <c r="C550" s="94" t="s">
        <v>974</v>
      </c>
      <c r="D550" s="95">
        <v>78014187853</v>
      </c>
      <c r="E550" s="95">
        <v>0</v>
      </c>
      <c r="F550" s="95">
        <v>0</v>
      </c>
      <c r="G550" s="109">
        <v>78014187853</v>
      </c>
    </row>
    <row r="551" spans="1:7" x14ac:dyDescent="0.25">
      <c r="A551" t="s">
        <v>975</v>
      </c>
      <c r="B551">
        <v>61080772000</v>
      </c>
      <c r="C551" t="s">
        <v>976</v>
      </c>
      <c r="D551" s="89">
        <v>78014187853</v>
      </c>
      <c r="E551" s="89">
        <v>0</v>
      </c>
      <c r="F551" s="89">
        <v>0</v>
      </c>
      <c r="G551" s="84">
        <v>78014187853</v>
      </c>
    </row>
    <row r="552" spans="1:7" x14ac:dyDescent="0.25">
      <c r="A552" t="s">
        <v>977</v>
      </c>
      <c r="B552">
        <v>61080772002</v>
      </c>
      <c r="C552" t="s">
        <v>157</v>
      </c>
      <c r="D552" s="89">
        <v>78014187853</v>
      </c>
      <c r="E552" s="89">
        <v>0</v>
      </c>
      <c r="F552" s="89">
        <v>0</v>
      </c>
      <c r="G552" s="84">
        <v>78014187853</v>
      </c>
    </row>
    <row r="553" spans="1:7" x14ac:dyDescent="0.25">
      <c r="A553" s="94" t="s">
        <v>978</v>
      </c>
      <c r="B553" s="94">
        <v>62000000000</v>
      </c>
      <c r="C553" s="94" t="s">
        <v>979</v>
      </c>
      <c r="D553" s="95">
        <v>131160207096</v>
      </c>
      <c r="E553" s="95">
        <v>352849.04</v>
      </c>
      <c r="F553" s="95">
        <v>2465393802</v>
      </c>
      <c r="G553" s="109">
        <v>133625600898</v>
      </c>
    </row>
    <row r="554" spans="1:7" x14ac:dyDescent="0.25">
      <c r="A554" t="s">
        <v>980</v>
      </c>
      <c r="B554">
        <v>62010000000</v>
      </c>
      <c r="C554" t="s">
        <v>979</v>
      </c>
      <c r="D554" s="89">
        <v>131160207096</v>
      </c>
      <c r="E554" s="89">
        <v>352849.04</v>
      </c>
      <c r="F554" s="89">
        <v>2465393802</v>
      </c>
      <c r="G554" s="84">
        <v>133625600898</v>
      </c>
    </row>
    <row r="555" spans="1:7" x14ac:dyDescent="0.25">
      <c r="A555" t="s">
        <v>981</v>
      </c>
      <c r="B555">
        <v>62010774000</v>
      </c>
      <c r="C555" t="s">
        <v>731</v>
      </c>
      <c r="D555" s="89">
        <v>1054905826</v>
      </c>
      <c r="E555" s="89">
        <v>0</v>
      </c>
      <c r="F555" s="89">
        <v>0</v>
      </c>
      <c r="G555" s="84">
        <v>1054905826</v>
      </c>
    </row>
    <row r="556" spans="1:7" x14ac:dyDescent="0.25">
      <c r="A556" t="s">
        <v>982</v>
      </c>
      <c r="B556">
        <v>62010774002</v>
      </c>
      <c r="C556" t="s">
        <v>157</v>
      </c>
      <c r="D556" s="89">
        <v>1054905826</v>
      </c>
      <c r="E556" s="89">
        <v>0</v>
      </c>
      <c r="F556" s="89">
        <v>0</v>
      </c>
      <c r="G556" s="84">
        <v>1054905826</v>
      </c>
    </row>
    <row r="557" spans="1:7" x14ac:dyDescent="0.25">
      <c r="A557" t="s">
        <v>983</v>
      </c>
      <c r="B557">
        <v>62010776000</v>
      </c>
      <c r="C557" t="s">
        <v>984</v>
      </c>
      <c r="D557" s="89">
        <v>45383686630</v>
      </c>
      <c r="E557" s="89">
        <v>0</v>
      </c>
      <c r="F557" s="89">
        <v>0</v>
      </c>
      <c r="G557" s="84">
        <v>45383686630</v>
      </c>
    </row>
    <row r="558" spans="1:7" x14ac:dyDescent="0.25">
      <c r="A558" t="s">
        <v>985</v>
      </c>
      <c r="B558">
        <v>62010776002</v>
      </c>
      <c r="C558" t="s">
        <v>157</v>
      </c>
      <c r="D558" s="89">
        <v>45383686630</v>
      </c>
      <c r="E558" s="89">
        <v>0</v>
      </c>
      <c r="F558" s="89">
        <v>0</v>
      </c>
      <c r="G558" s="84">
        <v>45383686630</v>
      </c>
    </row>
    <row r="559" spans="1:7" x14ac:dyDescent="0.25">
      <c r="A559" t="s">
        <v>1247</v>
      </c>
      <c r="B559">
        <v>62010780000</v>
      </c>
      <c r="C559" t="s">
        <v>844</v>
      </c>
      <c r="D559" s="89">
        <v>18872825</v>
      </c>
      <c r="E559" s="89">
        <v>0</v>
      </c>
      <c r="F559" s="89">
        <v>0</v>
      </c>
      <c r="G559" s="84">
        <v>18872825</v>
      </c>
    </row>
    <row r="560" spans="1:7" x14ac:dyDescent="0.25">
      <c r="A560" t="s">
        <v>1248</v>
      </c>
      <c r="B560">
        <v>62010780002</v>
      </c>
      <c r="C560" t="s">
        <v>157</v>
      </c>
      <c r="D560" s="89">
        <v>18872825</v>
      </c>
      <c r="E560" s="89">
        <v>0</v>
      </c>
      <c r="F560" s="89">
        <v>0</v>
      </c>
      <c r="G560" s="84">
        <v>18872825</v>
      </c>
    </row>
    <row r="561" spans="1:7" x14ac:dyDescent="0.25">
      <c r="A561" t="s">
        <v>986</v>
      </c>
      <c r="B561">
        <v>62010782000</v>
      </c>
      <c r="C561" t="s">
        <v>987</v>
      </c>
      <c r="D561" s="89">
        <v>8185418353</v>
      </c>
      <c r="E561" s="89">
        <v>0</v>
      </c>
      <c r="F561" s="89">
        <v>0</v>
      </c>
      <c r="G561" s="84">
        <v>8185418353</v>
      </c>
    </row>
    <row r="562" spans="1:7" x14ac:dyDescent="0.25">
      <c r="A562" t="s">
        <v>988</v>
      </c>
      <c r="B562">
        <v>62010782002</v>
      </c>
      <c r="C562" t="s">
        <v>157</v>
      </c>
      <c r="D562" s="89">
        <v>8185418353</v>
      </c>
      <c r="E562" s="89">
        <v>0</v>
      </c>
      <c r="F562" s="89">
        <v>0</v>
      </c>
      <c r="G562" s="84">
        <v>8185418353</v>
      </c>
    </row>
    <row r="563" spans="1:7" x14ac:dyDescent="0.25">
      <c r="A563" t="s">
        <v>989</v>
      </c>
      <c r="B563">
        <v>62010784000</v>
      </c>
      <c r="C563" t="s">
        <v>990</v>
      </c>
      <c r="D563" s="89">
        <v>3094527309</v>
      </c>
      <c r="E563" s="89">
        <v>0</v>
      </c>
      <c r="F563" s="89">
        <v>0</v>
      </c>
      <c r="G563" s="84">
        <v>3094527309</v>
      </c>
    </row>
    <row r="564" spans="1:7" x14ac:dyDescent="0.25">
      <c r="A564" t="s">
        <v>991</v>
      </c>
      <c r="B564">
        <v>62010784002</v>
      </c>
      <c r="C564" t="s">
        <v>157</v>
      </c>
      <c r="D564" s="89">
        <v>1799312620</v>
      </c>
      <c r="E564" s="89">
        <v>0</v>
      </c>
      <c r="F564" s="89">
        <v>0</v>
      </c>
      <c r="G564" s="84">
        <v>1799312620</v>
      </c>
    </row>
    <row r="565" spans="1:7" x14ac:dyDescent="0.25">
      <c r="A565" t="s">
        <v>992</v>
      </c>
      <c r="B565">
        <v>62010784003</v>
      </c>
      <c r="C565" t="s">
        <v>838</v>
      </c>
      <c r="D565" s="89">
        <v>1295214689</v>
      </c>
      <c r="E565" s="89">
        <v>0</v>
      </c>
      <c r="F565" s="89">
        <v>0</v>
      </c>
      <c r="G565" s="84">
        <v>1295214689</v>
      </c>
    </row>
    <row r="566" spans="1:7" x14ac:dyDescent="0.25">
      <c r="A566" t="s">
        <v>993</v>
      </c>
      <c r="B566">
        <v>62010790000</v>
      </c>
      <c r="C566" t="s">
        <v>1335</v>
      </c>
      <c r="D566" s="89">
        <v>58257345</v>
      </c>
      <c r="E566" s="89">
        <v>220978.44</v>
      </c>
      <c r="F566" s="89">
        <v>1543958959</v>
      </c>
      <c r="G566" s="84">
        <v>1602216304</v>
      </c>
    </row>
    <row r="567" spans="1:7" x14ac:dyDescent="0.25">
      <c r="A567" t="s">
        <v>994</v>
      </c>
      <c r="B567">
        <v>62010790002</v>
      </c>
      <c r="C567" t="s">
        <v>157</v>
      </c>
      <c r="D567" s="89">
        <v>0</v>
      </c>
      <c r="E567" s="89">
        <v>220978.44</v>
      </c>
      <c r="F567" s="89">
        <v>1543958959</v>
      </c>
      <c r="G567" s="84">
        <v>1543958959</v>
      </c>
    </row>
    <row r="568" spans="1:7" x14ac:dyDescent="0.25">
      <c r="A568" t="s">
        <v>1336</v>
      </c>
      <c r="B568">
        <v>62010790003</v>
      </c>
      <c r="C568" t="s">
        <v>838</v>
      </c>
      <c r="D568" s="89">
        <v>58257345</v>
      </c>
      <c r="E568" s="89">
        <v>0</v>
      </c>
      <c r="F568" s="89">
        <v>0</v>
      </c>
      <c r="G568" s="84">
        <v>58257345</v>
      </c>
    </row>
    <row r="569" spans="1:7" x14ac:dyDescent="0.25">
      <c r="A569" t="s">
        <v>995</v>
      </c>
      <c r="B569">
        <v>62010792000</v>
      </c>
      <c r="C569" t="s">
        <v>996</v>
      </c>
      <c r="D569" s="89">
        <v>0</v>
      </c>
      <c r="E569" s="89">
        <v>9049.23</v>
      </c>
      <c r="F569" s="89">
        <v>63238684</v>
      </c>
      <c r="G569" s="84">
        <v>63238684</v>
      </c>
    </row>
    <row r="570" spans="1:7" x14ac:dyDescent="0.25">
      <c r="A570" t="s">
        <v>997</v>
      </c>
      <c r="B570">
        <v>62010792002</v>
      </c>
      <c r="C570" t="s">
        <v>157</v>
      </c>
      <c r="D570" s="89">
        <v>0</v>
      </c>
      <c r="E570" s="89">
        <v>9049.23</v>
      </c>
      <c r="F570" s="89">
        <v>63238684</v>
      </c>
      <c r="G570" s="84">
        <v>63238684</v>
      </c>
    </row>
    <row r="571" spans="1:7" x14ac:dyDescent="0.25">
      <c r="A571" t="s">
        <v>998</v>
      </c>
      <c r="B571">
        <v>62010794000</v>
      </c>
      <c r="C571" t="s">
        <v>999</v>
      </c>
      <c r="D571" s="89">
        <v>0</v>
      </c>
      <c r="E571" s="89">
        <v>9190.39</v>
      </c>
      <c r="F571" s="89">
        <v>64195643</v>
      </c>
      <c r="G571" s="84">
        <v>64195643</v>
      </c>
    </row>
    <row r="572" spans="1:7" x14ac:dyDescent="0.25">
      <c r="A572" t="s">
        <v>1000</v>
      </c>
      <c r="B572">
        <v>62010794002</v>
      </c>
      <c r="C572" t="s">
        <v>157</v>
      </c>
      <c r="D572" s="89">
        <v>0</v>
      </c>
      <c r="E572" s="89">
        <v>9190.39</v>
      </c>
      <c r="F572" s="89">
        <v>64195643</v>
      </c>
      <c r="G572" s="84">
        <v>64195643</v>
      </c>
    </row>
    <row r="573" spans="1:7" x14ac:dyDescent="0.25">
      <c r="A573" t="s">
        <v>1001</v>
      </c>
      <c r="B573">
        <v>62010796000</v>
      </c>
      <c r="C573" t="s">
        <v>1002</v>
      </c>
      <c r="D573" s="89">
        <v>754315075</v>
      </c>
      <c r="E573" s="89">
        <v>78410.509999999995</v>
      </c>
      <c r="F573" s="89">
        <v>547915581</v>
      </c>
      <c r="G573" s="84">
        <v>1302230656</v>
      </c>
    </row>
    <row r="574" spans="1:7" x14ac:dyDescent="0.25">
      <c r="A574" t="s">
        <v>1003</v>
      </c>
      <c r="B574">
        <v>62010796002</v>
      </c>
      <c r="C574" t="s">
        <v>157</v>
      </c>
      <c r="D574" s="89">
        <v>754315075</v>
      </c>
      <c r="E574" s="89">
        <v>78410.509999999995</v>
      </c>
      <c r="F574" s="89">
        <v>547915581</v>
      </c>
      <c r="G574" s="84">
        <v>1302230656</v>
      </c>
    </row>
    <row r="575" spans="1:7" x14ac:dyDescent="0.25">
      <c r="A575" t="s">
        <v>1004</v>
      </c>
      <c r="B575">
        <v>62010806000</v>
      </c>
      <c r="C575" t="s">
        <v>345</v>
      </c>
      <c r="D575" s="89">
        <v>72610223733</v>
      </c>
      <c r="E575" s="89">
        <v>35220.47</v>
      </c>
      <c r="F575" s="89">
        <v>246084935</v>
      </c>
      <c r="G575" s="84">
        <v>72856308668</v>
      </c>
    </row>
    <row r="576" spans="1:7" x14ac:dyDescent="0.25">
      <c r="A576" t="s">
        <v>1005</v>
      </c>
      <c r="B576">
        <v>62010806002</v>
      </c>
      <c r="C576" t="s">
        <v>157</v>
      </c>
      <c r="D576" s="89">
        <v>72610223733</v>
      </c>
      <c r="E576" s="89">
        <v>35220.47</v>
      </c>
      <c r="F576" s="89">
        <v>246084935</v>
      </c>
      <c r="G576" s="84">
        <v>72856308668</v>
      </c>
    </row>
    <row r="577" spans="1:7" x14ac:dyDescent="0.25">
      <c r="A577" s="94" t="s">
        <v>1006</v>
      </c>
      <c r="B577" s="94">
        <v>63000000000</v>
      </c>
      <c r="C577" s="94" t="s">
        <v>1007</v>
      </c>
      <c r="D577" s="95">
        <v>236547798689</v>
      </c>
      <c r="E577" s="95">
        <v>0</v>
      </c>
      <c r="F577" s="95">
        <v>0</v>
      </c>
      <c r="G577" s="109">
        <v>236547798689</v>
      </c>
    </row>
    <row r="578" spans="1:7" x14ac:dyDescent="0.25">
      <c r="A578" t="s">
        <v>1008</v>
      </c>
      <c r="B578">
        <v>63010000000</v>
      </c>
      <c r="C578" t="s">
        <v>1009</v>
      </c>
      <c r="D578" s="89">
        <v>226017655770</v>
      </c>
      <c r="E578" s="89">
        <v>0</v>
      </c>
      <c r="F578" s="89">
        <v>0</v>
      </c>
      <c r="G578" s="84">
        <v>226017655770</v>
      </c>
    </row>
    <row r="579" spans="1:7" x14ac:dyDescent="0.25">
      <c r="A579" t="s">
        <v>1010</v>
      </c>
      <c r="B579">
        <v>63010808000</v>
      </c>
      <c r="C579" t="s">
        <v>324</v>
      </c>
      <c r="D579" s="89">
        <v>1836767451</v>
      </c>
      <c r="E579" s="89">
        <v>0</v>
      </c>
      <c r="F579" s="89">
        <v>0</v>
      </c>
      <c r="G579" s="84">
        <v>1836767451</v>
      </c>
    </row>
    <row r="580" spans="1:7" x14ac:dyDescent="0.25">
      <c r="A580" t="s">
        <v>1011</v>
      </c>
      <c r="B580">
        <v>63010808004</v>
      </c>
      <c r="C580" t="s">
        <v>1012</v>
      </c>
      <c r="D580" s="89">
        <v>7216609</v>
      </c>
      <c r="E580" s="89">
        <v>0</v>
      </c>
      <c r="F580" s="89">
        <v>0</v>
      </c>
      <c r="G580" s="84">
        <v>7216609</v>
      </c>
    </row>
    <row r="581" spans="1:7" x14ac:dyDescent="0.25">
      <c r="A581" t="s">
        <v>1013</v>
      </c>
      <c r="B581">
        <v>63010808006</v>
      </c>
      <c r="C581" t="s">
        <v>1014</v>
      </c>
      <c r="D581" s="89">
        <v>1829550842</v>
      </c>
      <c r="E581" s="89">
        <v>0</v>
      </c>
      <c r="F581" s="89">
        <v>0</v>
      </c>
      <c r="G581" s="84">
        <v>1829550842</v>
      </c>
    </row>
    <row r="582" spans="1:7" x14ac:dyDescent="0.25">
      <c r="A582" t="s">
        <v>1015</v>
      </c>
      <c r="B582">
        <v>63010810000</v>
      </c>
      <c r="C582" t="s">
        <v>1016</v>
      </c>
      <c r="D582" s="89">
        <v>224180888319</v>
      </c>
      <c r="E582" s="89">
        <v>0</v>
      </c>
      <c r="F582" s="89">
        <v>0</v>
      </c>
      <c r="G582" s="84">
        <v>224180888319</v>
      </c>
    </row>
    <row r="583" spans="1:7" x14ac:dyDescent="0.25">
      <c r="A583" t="s">
        <v>1017</v>
      </c>
      <c r="B583">
        <v>63010810002</v>
      </c>
      <c r="C583" t="s">
        <v>1018</v>
      </c>
      <c r="D583" s="89">
        <v>99912270694</v>
      </c>
      <c r="E583" s="89">
        <v>0</v>
      </c>
      <c r="F583" s="89">
        <v>0</v>
      </c>
      <c r="G583" s="84">
        <v>99912270694</v>
      </c>
    </row>
    <row r="584" spans="1:7" x14ac:dyDescent="0.25">
      <c r="A584" t="s">
        <v>1019</v>
      </c>
      <c r="B584">
        <v>63010810014</v>
      </c>
      <c r="C584" t="s">
        <v>1020</v>
      </c>
      <c r="D584" s="89">
        <v>124268617625</v>
      </c>
      <c r="E584" s="89">
        <v>0</v>
      </c>
      <c r="F584" s="89">
        <v>0</v>
      </c>
      <c r="G584" s="84">
        <v>124268617625</v>
      </c>
    </row>
    <row r="585" spans="1:7" x14ac:dyDescent="0.25">
      <c r="A585" t="s">
        <v>1021</v>
      </c>
      <c r="B585">
        <v>63020000000</v>
      </c>
      <c r="C585" t="s">
        <v>1022</v>
      </c>
      <c r="D585" s="89">
        <v>6442051477</v>
      </c>
      <c r="E585" s="89">
        <v>0</v>
      </c>
      <c r="F585" s="89">
        <v>0</v>
      </c>
      <c r="G585" s="84">
        <v>6442051477</v>
      </c>
    </row>
    <row r="586" spans="1:7" x14ac:dyDescent="0.25">
      <c r="A586" t="s">
        <v>1023</v>
      </c>
      <c r="B586">
        <v>63020814000</v>
      </c>
      <c r="C586" t="s">
        <v>1022</v>
      </c>
      <c r="D586" s="89">
        <v>6442051477</v>
      </c>
      <c r="E586" s="89">
        <v>0</v>
      </c>
      <c r="F586" s="89">
        <v>0</v>
      </c>
      <c r="G586" s="84">
        <v>6442051477</v>
      </c>
    </row>
    <row r="587" spans="1:7" x14ac:dyDescent="0.25">
      <c r="A587" t="s">
        <v>1024</v>
      </c>
      <c r="B587">
        <v>63020814006</v>
      </c>
      <c r="C587" t="s">
        <v>809</v>
      </c>
      <c r="D587" s="89">
        <v>6442051477</v>
      </c>
      <c r="E587" s="89">
        <v>0</v>
      </c>
      <c r="F587" s="89">
        <v>0</v>
      </c>
      <c r="G587" s="84">
        <v>6442051477</v>
      </c>
    </row>
    <row r="588" spans="1:7" x14ac:dyDescent="0.25">
      <c r="A588" t="s">
        <v>1025</v>
      </c>
      <c r="B588">
        <v>63040000000</v>
      </c>
      <c r="C588" t="s">
        <v>934</v>
      </c>
      <c r="D588" s="89">
        <v>4088091442</v>
      </c>
      <c r="E588" s="89">
        <v>0</v>
      </c>
      <c r="F588" s="89">
        <v>0</v>
      </c>
      <c r="G588" s="84">
        <v>4088091442</v>
      </c>
    </row>
    <row r="589" spans="1:7" x14ac:dyDescent="0.25">
      <c r="A589" t="s">
        <v>1026</v>
      </c>
      <c r="B589">
        <v>63040820000</v>
      </c>
      <c r="C589" t="s">
        <v>1027</v>
      </c>
      <c r="D589" s="89">
        <v>4088091442</v>
      </c>
      <c r="E589" s="89">
        <v>0</v>
      </c>
      <c r="F589" s="89">
        <v>0</v>
      </c>
      <c r="G589" s="84">
        <v>4088091442</v>
      </c>
    </row>
    <row r="590" spans="1:7" x14ac:dyDescent="0.25">
      <c r="A590" t="s">
        <v>1028</v>
      </c>
      <c r="B590">
        <v>63040820004</v>
      </c>
      <c r="C590" t="s">
        <v>1029</v>
      </c>
      <c r="D590" s="89">
        <v>742985352</v>
      </c>
      <c r="E590" s="89">
        <v>0</v>
      </c>
      <c r="F590" s="89">
        <v>0</v>
      </c>
      <c r="G590" s="84">
        <v>742985352</v>
      </c>
    </row>
    <row r="591" spans="1:7" x14ac:dyDescent="0.25">
      <c r="A591" t="s">
        <v>1030</v>
      </c>
      <c r="B591">
        <v>63040820007</v>
      </c>
      <c r="C591" t="s">
        <v>1031</v>
      </c>
      <c r="D591" s="89">
        <v>3345106090</v>
      </c>
      <c r="E591" s="89">
        <v>0</v>
      </c>
      <c r="F591" s="89">
        <v>0</v>
      </c>
      <c r="G591" s="84">
        <v>3345106090</v>
      </c>
    </row>
    <row r="592" spans="1:7" x14ac:dyDescent="0.25">
      <c r="A592" s="104" t="s">
        <v>1032</v>
      </c>
      <c r="B592" s="104">
        <v>64000000000</v>
      </c>
      <c r="C592" s="104" t="s">
        <v>1033</v>
      </c>
      <c r="D592" s="105">
        <v>358090597</v>
      </c>
      <c r="E592" s="105">
        <v>0</v>
      </c>
      <c r="F592" s="105">
        <v>0</v>
      </c>
      <c r="G592" s="110">
        <v>358090597</v>
      </c>
    </row>
    <row r="593" spans="1:7" x14ac:dyDescent="0.25">
      <c r="A593" t="s">
        <v>1034</v>
      </c>
      <c r="B593">
        <v>64010000000</v>
      </c>
      <c r="C593" t="s">
        <v>1033</v>
      </c>
      <c r="D593" s="89">
        <v>358090597</v>
      </c>
      <c r="E593" s="89">
        <v>0</v>
      </c>
      <c r="F593" s="89">
        <v>0</v>
      </c>
      <c r="G593" s="84">
        <v>358090597</v>
      </c>
    </row>
    <row r="594" spans="1:7" x14ac:dyDescent="0.25">
      <c r="A594" t="s">
        <v>1035</v>
      </c>
      <c r="B594">
        <v>64010832001</v>
      </c>
      <c r="C594" t="s">
        <v>345</v>
      </c>
      <c r="D594" s="89">
        <v>358090597</v>
      </c>
      <c r="E594" s="89">
        <v>0</v>
      </c>
      <c r="F594" s="89">
        <v>0</v>
      </c>
      <c r="G594" s="84">
        <v>358090597</v>
      </c>
    </row>
    <row r="595" spans="1:7" x14ac:dyDescent="0.25">
      <c r="A595" s="90" t="s">
        <v>1036</v>
      </c>
      <c r="B595" s="90">
        <v>70000000000</v>
      </c>
      <c r="C595" s="90" t="s">
        <v>1037</v>
      </c>
      <c r="D595" s="91">
        <v>6336048578458</v>
      </c>
      <c r="E595" s="91">
        <v>1414861.9</v>
      </c>
      <c r="F595" s="91">
        <v>9895028262</v>
      </c>
      <c r="G595" s="108">
        <v>6345943606720</v>
      </c>
    </row>
    <row r="596" spans="1:7" x14ac:dyDescent="0.25">
      <c r="A596" t="s">
        <v>1038</v>
      </c>
      <c r="B596">
        <v>71000000000</v>
      </c>
      <c r="C596" t="s">
        <v>1039</v>
      </c>
      <c r="D596" s="89">
        <v>5881421665351</v>
      </c>
      <c r="E596" s="89">
        <v>1318809.28</v>
      </c>
      <c r="F596" s="89">
        <v>9222814873</v>
      </c>
      <c r="G596" s="84">
        <v>5890644480224</v>
      </c>
    </row>
    <row r="597" spans="1:7" x14ac:dyDescent="0.25">
      <c r="A597" s="94" t="s">
        <v>1040</v>
      </c>
      <c r="B597" s="94">
        <v>71010000000</v>
      </c>
      <c r="C597" s="94" t="s">
        <v>1041</v>
      </c>
      <c r="D597" s="95">
        <v>21238809785</v>
      </c>
      <c r="E597" s="95">
        <v>258573.31</v>
      </c>
      <c r="F597" s="95">
        <v>1807958687</v>
      </c>
      <c r="G597" s="109">
        <v>23046768472</v>
      </c>
    </row>
    <row r="598" spans="1:7" x14ac:dyDescent="0.25">
      <c r="A598" t="s">
        <v>1042</v>
      </c>
      <c r="B598">
        <v>71010701000</v>
      </c>
      <c r="C598" t="s">
        <v>1043</v>
      </c>
      <c r="D598" s="89">
        <v>1136218346</v>
      </c>
      <c r="E598" s="89">
        <v>5453.98</v>
      </c>
      <c r="F598" s="89">
        <v>38160860</v>
      </c>
      <c r="G598" s="84">
        <v>1174379206</v>
      </c>
    </row>
    <row r="599" spans="1:7" x14ac:dyDescent="0.25">
      <c r="A599" t="s">
        <v>1044</v>
      </c>
      <c r="B599">
        <v>71010701002</v>
      </c>
      <c r="C599" t="s">
        <v>888</v>
      </c>
      <c r="D599" s="89">
        <v>1101811830</v>
      </c>
      <c r="E599" s="89">
        <v>5453.98</v>
      </c>
      <c r="F599" s="89">
        <v>38160860</v>
      </c>
      <c r="G599" s="84">
        <v>1139972690</v>
      </c>
    </row>
    <row r="600" spans="1:7" x14ac:dyDescent="0.25">
      <c r="A600" t="s">
        <v>1045</v>
      </c>
      <c r="B600">
        <v>71010701003</v>
      </c>
      <c r="C600" t="s">
        <v>1046</v>
      </c>
      <c r="D600" s="89">
        <v>34406516</v>
      </c>
      <c r="E600" s="89">
        <v>0</v>
      </c>
      <c r="F600" s="89">
        <v>0</v>
      </c>
      <c r="G600" s="84">
        <v>34406516</v>
      </c>
    </row>
    <row r="601" spans="1:7" x14ac:dyDescent="0.25">
      <c r="A601" t="s">
        <v>1047</v>
      </c>
      <c r="B601">
        <v>71010705000</v>
      </c>
      <c r="C601" t="s">
        <v>1048</v>
      </c>
      <c r="D601" s="89">
        <v>17161759354</v>
      </c>
      <c r="E601" s="89">
        <v>253119.33</v>
      </c>
      <c r="F601" s="89">
        <v>1769797827</v>
      </c>
      <c r="G601" s="84">
        <v>18931557181</v>
      </c>
    </row>
    <row r="602" spans="1:7" x14ac:dyDescent="0.25">
      <c r="A602" t="s">
        <v>1049</v>
      </c>
      <c r="B602">
        <v>71010705002</v>
      </c>
      <c r="C602" t="s">
        <v>1050</v>
      </c>
      <c r="D602" s="89">
        <v>17161759354</v>
      </c>
      <c r="E602" s="89">
        <v>19447.05</v>
      </c>
      <c r="F602" s="89">
        <v>136400672</v>
      </c>
      <c r="G602" s="84">
        <v>17298160026</v>
      </c>
    </row>
    <row r="603" spans="1:7" x14ac:dyDescent="0.25">
      <c r="A603" t="s">
        <v>1051</v>
      </c>
      <c r="B603">
        <v>71010705003</v>
      </c>
      <c r="C603" t="s">
        <v>1052</v>
      </c>
      <c r="D603" s="89">
        <v>0</v>
      </c>
      <c r="E603" s="89">
        <v>233672.28</v>
      </c>
      <c r="F603" s="89">
        <v>1633397155</v>
      </c>
      <c r="G603" s="84">
        <v>1633397155</v>
      </c>
    </row>
    <row r="604" spans="1:7" x14ac:dyDescent="0.25">
      <c r="A604" t="s">
        <v>1249</v>
      </c>
      <c r="B604">
        <v>71010707000</v>
      </c>
      <c r="C604" t="s">
        <v>1250</v>
      </c>
      <c r="D604" s="89">
        <v>2940832085</v>
      </c>
      <c r="E604" s="89">
        <v>0</v>
      </c>
      <c r="F604" s="89">
        <v>0</v>
      </c>
      <c r="G604" s="84">
        <v>2940832085</v>
      </c>
    </row>
    <row r="605" spans="1:7" x14ac:dyDescent="0.25">
      <c r="A605" t="s">
        <v>1251</v>
      </c>
      <c r="B605">
        <v>71010707004</v>
      </c>
      <c r="C605" t="s">
        <v>1252</v>
      </c>
      <c r="D605" s="89">
        <v>2940832085</v>
      </c>
      <c r="E605" s="89">
        <v>0</v>
      </c>
      <c r="F605" s="89">
        <v>0</v>
      </c>
      <c r="G605" s="84">
        <v>2940832085</v>
      </c>
    </row>
    <row r="606" spans="1:7" x14ac:dyDescent="0.25">
      <c r="A606" s="94" t="s">
        <v>1053</v>
      </c>
      <c r="B606" s="94">
        <v>71020000000</v>
      </c>
      <c r="C606" s="94" t="s">
        <v>1054</v>
      </c>
      <c r="D606" s="95">
        <v>24975467345</v>
      </c>
      <c r="E606" s="95">
        <v>1060235.97</v>
      </c>
      <c r="F606" s="95">
        <v>7414856186</v>
      </c>
      <c r="G606" s="109">
        <v>32390323531</v>
      </c>
    </row>
    <row r="607" spans="1:7" x14ac:dyDescent="0.25">
      <c r="A607" t="s">
        <v>1253</v>
      </c>
      <c r="B607">
        <v>71020709000</v>
      </c>
      <c r="C607" t="s">
        <v>1254</v>
      </c>
      <c r="D607" s="89">
        <v>3406764739</v>
      </c>
      <c r="E607" s="89">
        <v>24320.57</v>
      </c>
      <c r="F607" s="89">
        <v>169964470</v>
      </c>
      <c r="G607" s="84">
        <v>3576729209</v>
      </c>
    </row>
    <row r="608" spans="1:7" x14ac:dyDescent="0.25">
      <c r="A608" t="s">
        <v>1255</v>
      </c>
      <c r="B608">
        <v>71020709002</v>
      </c>
      <c r="C608" t="s">
        <v>157</v>
      </c>
      <c r="D608" s="89">
        <v>3406619806</v>
      </c>
      <c r="E608" s="89">
        <v>24320.57</v>
      </c>
      <c r="F608" s="89">
        <v>169964470</v>
      </c>
      <c r="G608" s="84">
        <v>3576584276</v>
      </c>
    </row>
    <row r="609" spans="1:7" x14ac:dyDescent="0.25">
      <c r="A609" t="s">
        <v>1276</v>
      </c>
      <c r="B609">
        <v>71020709003</v>
      </c>
      <c r="C609" t="s">
        <v>838</v>
      </c>
      <c r="D609" s="89">
        <v>144933</v>
      </c>
      <c r="E609" s="89">
        <v>0</v>
      </c>
      <c r="F609" s="89">
        <v>0</v>
      </c>
      <c r="G609" s="84">
        <v>144933</v>
      </c>
    </row>
    <row r="610" spans="1:7" x14ac:dyDescent="0.25">
      <c r="A610" t="s">
        <v>1055</v>
      </c>
      <c r="B610">
        <v>71020713000</v>
      </c>
      <c r="C610" t="s">
        <v>1056</v>
      </c>
      <c r="D610" s="89">
        <v>2161630254</v>
      </c>
      <c r="E610" s="89">
        <v>14837.77</v>
      </c>
      <c r="F610" s="89">
        <v>103709546</v>
      </c>
      <c r="G610" s="84">
        <v>2265339800</v>
      </c>
    </row>
    <row r="611" spans="1:7" x14ac:dyDescent="0.25">
      <c r="A611" t="s">
        <v>1057</v>
      </c>
      <c r="B611">
        <v>71020713002</v>
      </c>
      <c r="C611" t="s">
        <v>888</v>
      </c>
      <c r="D611" s="89">
        <v>2161630254</v>
      </c>
      <c r="E611" s="89">
        <v>14837.77</v>
      </c>
      <c r="F611" s="89">
        <v>103709546</v>
      </c>
      <c r="G611" s="84">
        <v>2265339800</v>
      </c>
    </row>
    <row r="612" spans="1:7" x14ac:dyDescent="0.25">
      <c r="A612" t="s">
        <v>1058</v>
      </c>
      <c r="B612">
        <v>71020715000</v>
      </c>
      <c r="C612" t="s">
        <v>1059</v>
      </c>
      <c r="D612" s="89">
        <v>9239193751</v>
      </c>
      <c r="E612" s="89">
        <v>1021049.65</v>
      </c>
      <c r="F612" s="89">
        <v>7140986884</v>
      </c>
      <c r="G612" s="84">
        <v>16380180635</v>
      </c>
    </row>
    <row r="613" spans="1:7" x14ac:dyDescent="0.25">
      <c r="A613" t="s">
        <v>1060</v>
      </c>
      <c r="B613">
        <v>71020715002</v>
      </c>
      <c r="C613" t="s">
        <v>888</v>
      </c>
      <c r="D613" s="89">
        <v>8587952162</v>
      </c>
      <c r="E613" s="89">
        <v>1021049.65</v>
      </c>
      <c r="F613" s="89">
        <v>7140986884</v>
      </c>
      <c r="G613" s="84">
        <v>15728939046</v>
      </c>
    </row>
    <row r="614" spans="1:7" x14ac:dyDescent="0.25">
      <c r="A614" t="s">
        <v>1315</v>
      </c>
      <c r="B614">
        <v>71020715003</v>
      </c>
      <c r="C614" t="s">
        <v>1046</v>
      </c>
      <c r="D614" s="89">
        <v>651241589</v>
      </c>
      <c r="E614" s="89">
        <v>0</v>
      </c>
      <c r="F614" s="89">
        <v>0</v>
      </c>
      <c r="G614" s="84">
        <v>651241589</v>
      </c>
    </row>
    <row r="615" spans="1:7" x14ac:dyDescent="0.25">
      <c r="A615" t="s">
        <v>1061</v>
      </c>
      <c r="B615">
        <v>71020729001</v>
      </c>
      <c r="C615" t="s">
        <v>1062</v>
      </c>
      <c r="D615" s="89">
        <v>2035318931</v>
      </c>
      <c r="E615" s="89">
        <v>27.98</v>
      </c>
      <c r="F615" s="89">
        <v>195286</v>
      </c>
      <c r="G615" s="84">
        <v>2035514217</v>
      </c>
    </row>
    <row r="616" spans="1:7" x14ac:dyDescent="0.25">
      <c r="A616" t="s">
        <v>1063</v>
      </c>
      <c r="B616">
        <v>71020797001</v>
      </c>
      <c r="C616" t="s">
        <v>1064</v>
      </c>
      <c r="D616" s="89">
        <v>8132559670</v>
      </c>
      <c r="E616" s="89">
        <v>0</v>
      </c>
      <c r="F616" s="89">
        <v>0</v>
      </c>
      <c r="G616" s="84">
        <v>8132559670</v>
      </c>
    </row>
    <row r="617" spans="1:7" x14ac:dyDescent="0.25">
      <c r="A617" s="94" t="s">
        <v>1065</v>
      </c>
      <c r="B617" s="94">
        <v>71040000000</v>
      </c>
      <c r="C617" s="94" t="s">
        <v>1066</v>
      </c>
      <c r="D617" s="95">
        <v>5714228619920</v>
      </c>
      <c r="E617" s="95">
        <v>0</v>
      </c>
      <c r="F617" s="95">
        <v>0</v>
      </c>
      <c r="G617" s="109">
        <v>5714228619920</v>
      </c>
    </row>
    <row r="618" spans="1:7" x14ac:dyDescent="0.25">
      <c r="A618" t="s">
        <v>1067</v>
      </c>
      <c r="B618">
        <v>71040739000</v>
      </c>
      <c r="C618" t="s">
        <v>1068</v>
      </c>
      <c r="D618" s="89">
        <v>4940817907636</v>
      </c>
      <c r="E618" s="89">
        <v>0</v>
      </c>
      <c r="F618" s="89">
        <v>0</v>
      </c>
      <c r="G618" s="84">
        <v>4940817907636</v>
      </c>
    </row>
    <row r="619" spans="1:7" x14ac:dyDescent="0.25">
      <c r="A619" t="s">
        <v>1069</v>
      </c>
      <c r="B619">
        <v>71040739002</v>
      </c>
      <c r="C619" t="s">
        <v>938</v>
      </c>
      <c r="D619" s="89">
        <v>1838316305341</v>
      </c>
      <c r="E619" s="89">
        <v>0</v>
      </c>
      <c r="F619" s="89">
        <v>0</v>
      </c>
      <c r="G619" s="84">
        <v>1838316305341</v>
      </c>
    </row>
    <row r="620" spans="1:7" x14ac:dyDescent="0.25">
      <c r="A620" t="s">
        <v>1070</v>
      </c>
      <c r="B620">
        <v>71040739003</v>
      </c>
      <c r="C620" t="s">
        <v>940</v>
      </c>
      <c r="D620" s="89">
        <v>477562389270</v>
      </c>
      <c r="E620" s="89">
        <v>0</v>
      </c>
      <c r="F620" s="89">
        <v>0</v>
      </c>
      <c r="G620" s="84">
        <v>477562389270</v>
      </c>
    </row>
    <row r="621" spans="1:7" x14ac:dyDescent="0.25">
      <c r="A621" t="s">
        <v>1071</v>
      </c>
      <c r="B621">
        <v>71040739004</v>
      </c>
      <c r="C621" t="s">
        <v>1072</v>
      </c>
      <c r="D621" s="89">
        <v>838565802665</v>
      </c>
      <c r="E621" s="89">
        <v>0</v>
      </c>
      <c r="F621" s="89">
        <v>0</v>
      </c>
      <c r="G621" s="84">
        <v>838565802665</v>
      </c>
    </row>
    <row r="622" spans="1:7" x14ac:dyDescent="0.25">
      <c r="A622" t="s">
        <v>1073</v>
      </c>
      <c r="B622">
        <v>71040739005</v>
      </c>
      <c r="C622" t="s">
        <v>1074</v>
      </c>
      <c r="D622" s="89">
        <v>64409567465</v>
      </c>
      <c r="E622" s="89">
        <v>0</v>
      </c>
      <c r="F622" s="89">
        <v>0</v>
      </c>
      <c r="G622" s="84">
        <v>64409567465</v>
      </c>
    </row>
    <row r="623" spans="1:7" x14ac:dyDescent="0.25">
      <c r="A623" t="s">
        <v>1075</v>
      </c>
      <c r="B623">
        <v>71040739006</v>
      </c>
      <c r="C623" t="s">
        <v>1076</v>
      </c>
      <c r="D623" s="89">
        <v>1718840617647</v>
      </c>
      <c r="E623" s="89">
        <v>0</v>
      </c>
      <c r="F623" s="89">
        <v>0</v>
      </c>
      <c r="G623" s="84">
        <v>1718840617647</v>
      </c>
    </row>
    <row r="624" spans="1:7" x14ac:dyDescent="0.25">
      <c r="A624" t="s">
        <v>1077</v>
      </c>
      <c r="B624">
        <v>71040739008</v>
      </c>
      <c r="C624" t="s">
        <v>1078</v>
      </c>
      <c r="D624" s="89">
        <v>3065676646</v>
      </c>
      <c r="E624" s="89">
        <v>0</v>
      </c>
      <c r="F624" s="89">
        <v>0</v>
      </c>
      <c r="G624" s="84">
        <v>3065676646</v>
      </c>
    </row>
    <row r="625" spans="1:7" x14ac:dyDescent="0.25">
      <c r="A625" t="s">
        <v>1079</v>
      </c>
      <c r="B625">
        <v>71040739009</v>
      </c>
      <c r="C625" t="s">
        <v>1080</v>
      </c>
      <c r="D625" s="89">
        <v>57548602</v>
      </c>
      <c r="E625" s="89">
        <v>0</v>
      </c>
      <c r="F625" s="89">
        <v>0</v>
      </c>
      <c r="G625" s="84">
        <v>57548602</v>
      </c>
    </row>
    <row r="626" spans="1:7" x14ac:dyDescent="0.25">
      <c r="A626" t="s">
        <v>1081</v>
      </c>
      <c r="B626">
        <v>71040741000</v>
      </c>
      <c r="C626" t="s">
        <v>1082</v>
      </c>
      <c r="D626" s="89">
        <v>773410712284</v>
      </c>
      <c r="E626" s="89">
        <v>0</v>
      </c>
      <c r="F626" s="89">
        <v>0</v>
      </c>
      <c r="G626" s="84">
        <v>773410712284</v>
      </c>
    </row>
    <row r="627" spans="1:7" x14ac:dyDescent="0.25">
      <c r="A627" t="s">
        <v>1083</v>
      </c>
      <c r="B627">
        <v>71040741002</v>
      </c>
      <c r="C627" t="s">
        <v>1084</v>
      </c>
      <c r="D627" s="89">
        <v>34573900612</v>
      </c>
      <c r="E627" s="89">
        <v>0</v>
      </c>
      <c r="F627" s="89">
        <v>0</v>
      </c>
      <c r="G627" s="84">
        <v>34573900612</v>
      </c>
    </row>
    <row r="628" spans="1:7" x14ac:dyDescent="0.25">
      <c r="A628" t="s">
        <v>1085</v>
      </c>
      <c r="B628">
        <v>71040741003</v>
      </c>
      <c r="C628" t="s">
        <v>1086</v>
      </c>
      <c r="D628" s="89">
        <v>36908159042</v>
      </c>
      <c r="E628" s="89">
        <v>0</v>
      </c>
      <c r="F628" s="89">
        <v>0</v>
      </c>
      <c r="G628" s="84">
        <v>36908159042</v>
      </c>
    </row>
    <row r="629" spans="1:7" x14ac:dyDescent="0.25">
      <c r="A629" t="s">
        <v>1087</v>
      </c>
      <c r="B629">
        <v>71040741004</v>
      </c>
      <c r="C629" t="s">
        <v>1088</v>
      </c>
      <c r="D629" s="89">
        <v>697251766541</v>
      </c>
      <c r="E629" s="89">
        <v>0</v>
      </c>
      <c r="F629" s="89">
        <v>0</v>
      </c>
      <c r="G629" s="84">
        <v>697251766541</v>
      </c>
    </row>
    <row r="630" spans="1:7" x14ac:dyDescent="0.25">
      <c r="A630" t="s">
        <v>1277</v>
      </c>
      <c r="B630">
        <v>71040741005</v>
      </c>
      <c r="C630" t="s">
        <v>1278</v>
      </c>
      <c r="D630" s="89">
        <v>4676886089</v>
      </c>
      <c r="E630" s="89">
        <v>0</v>
      </c>
      <c r="F630" s="89">
        <v>0</v>
      </c>
      <c r="G630" s="84">
        <v>4676886089</v>
      </c>
    </row>
    <row r="631" spans="1:7" x14ac:dyDescent="0.25">
      <c r="A631" s="94" t="s">
        <v>1089</v>
      </c>
      <c r="B631" s="94">
        <v>71050000000</v>
      </c>
      <c r="C631" s="94" t="s">
        <v>1090</v>
      </c>
      <c r="D631" s="95">
        <v>120861339101</v>
      </c>
      <c r="E631" s="95">
        <v>0</v>
      </c>
      <c r="F631" s="95">
        <v>0</v>
      </c>
      <c r="G631" s="109">
        <v>120861339101</v>
      </c>
    </row>
    <row r="632" spans="1:7" x14ac:dyDescent="0.25">
      <c r="A632" t="s">
        <v>1091</v>
      </c>
      <c r="B632">
        <v>71050743000</v>
      </c>
      <c r="C632" t="s">
        <v>1092</v>
      </c>
      <c r="D632" s="89">
        <v>119847978102</v>
      </c>
      <c r="E632" s="89">
        <v>0</v>
      </c>
      <c r="F632" s="89">
        <v>0</v>
      </c>
      <c r="G632" s="84">
        <v>119847978102</v>
      </c>
    </row>
    <row r="633" spans="1:7" x14ac:dyDescent="0.25">
      <c r="A633" t="s">
        <v>1093</v>
      </c>
      <c r="B633">
        <v>71050743002</v>
      </c>
      <c r="C633" t="s">
        <v>157</v>
      </c>
      <c r="D633" s="89">
        <v>119847978102</v>
      </c>
      <c r="E633" s="89">
        <v>0</v>
      </c>
      <c r="F633" s="89">
        <v>0</v>
      </c>
      <c r="G633" s="84">
        <v>119847978102</v>
      </c>
    </row>
    <row r="634" spans="1:7" x14ac:dyDescent="0.25">
      <c r="A634" t="s">
        <v>1094</v>
      </c>
      <c r="B634">
        <v>71050747001</v>
      </c>
      <c r="C634" t="s">
        <v>1095</v>
      </c>
      <c r="D634" s="89">
        <v>1013360999</v>
      </c>
      <c r="E634" s="89">
        <v>0</v>
      </c>
      <c r="F634" s="89">
        <v>0</v>
      </c>
      <c r="G634" s="84">
        <v>1013360999</v>
      </c>
    </row>
    <row r="635" spans="1:7" x14ac:dyDescent="0.25">
      <c r="A635" s="94" t="s">
        <v>1279</v>
      </c>
      <c r="B635" s="94">
        <v>71060000000</v>
      </c>
      <c r="C635" s="94" t="s">
        <v>1280</v>
      </c>
      <c r="D635" s="95">
        <v>117429200</v>
      </c>
      <c r="E635" s="95">
        <v>0</v>
      </c>
      <c r="F635" s="95">
        <v>0</v>
      </c>
      <c r="G635" s="109">
        <v>117429200</v>
      </c>
    </row>
    <row r="636" spans="1:7" x14ac:dyDescent="0.25">
      <c r="A636" t="s">
        <v>1281</v>
      </c>
      <c r="B636">
        <v>71060749000</v>
      </c>
      <c r="C636" t="s">
        <v>1282</v>
      </c>
      <c r="D636" s="89">
        <v>117429200</v>
      </c>
      <c r="E636" s="89">
        <v>0</v>
      </c>
      <c r="F636" s="89">
        <v>0</v>
      </c>
      <c r="G636" s="84">
        <v>117429200</v>
      </c>
    </row>
    <row r="637" spans="1:7" x14ac:dyDescent="0.25">
      <c r="A637" t="s">
        <v>1283</v>
      </c>
      <c r="B637">
        <v>71060749004</v>
      </c>
      <c r="C637" t="s">
        <v>1284</v>
      </c>
      <c r="D637" s="89">
        <v>117429200</v>
      </c>
      <c r="E637" s="89">
        <v>0</v>
      </c>
      <c r="F637" s="89">
        <v>0</v>
      </c>
      <c r="G637" s="84">
        <v>117429200</v>
      </c>
    </row>
    <row r="638" spans="1:7" x14ac:dyDescent="0.25">
      <c r="A638" s="94" t="s">
        <v>1096</v>
      </c>
      <c r="B638" s="94">
        <v>72000000000</v>
      </c>
      <c r="C638" s="94" t="s">
        <v>1097</v>
      </c>
      <c r="D638" s="95">
        <v>21981580220</v>
      </c>
      <c r="E638" s="95">
        <v>96052.62</v>
      </c>
      <c r="F638" s="95">
        <v>672213389</v>
      </c>
      <c r="G638" s="109">
        <v>22653793609</v>
      </c>
    </row>
    <row r="639" spans="1:7" x14ac:dyDescent="0.25">
      <c r="A639" t="s">
        <v>1098</v>
      </c>
      <c r="B639">
        <v>72010000000</v>
      </c>
      <c r="C639" t="s">
        <v>1099</v>
      </c>
      <c r="D639" s="89">
        <v>21981580220</v>
      </c>
      <c r="E639" s="89">
        <v>96052.62</v>
      </c>
      <c r="F639" s="89">
        <v>672213389</v>
      </c>
      <c r="G639" s="84">
        <v>22653793609</v>
      </c>
    </row>
    <row r="640" spans="1:7" x14ac:dyDescent="0.25">
      <c r="A640" t="s">
        <v>1100</v>
      </c>
      <c r="B640">
        <v>72010751000</v>
      </c>
      <c r="C640" t="s">
        <v>1101</v>
      </c>
      <c r="D640" s="89">
        <v>0</v>
      </c>
      <c r="E640" s="89">
        <v>96052.62</v>
      </c>
      <c r="F640" s="89">
        <v>672213389</v>
      </c>
      <c r="G640" s="84">
        <v>672213389</v>
      </c>
    </row>
    <row r="641" spans="1:7" x14ac:dyDescent="0.25">
      <c r="A641" t="s">
        <v>1102</v>
      </c>
      <c r="B641">
        <v>72010751003</v>
      </c>
      <c r="C641" t="s">
        <v>1103</v>
      </c>
      <c r="D641" s="89">
        <v>0</v>
      </c>
      <c r="E641" s="89">
        <v>96052.62</v>
      </c>
      <c r="F641" s="89">
        <v>672213389</v>
      </c>
      <c r="G641" s="84">
        <v>672213389</v>
      </c>
    </row>
    <row r="642" spans="1:7" x14ac:dyDescent="0.25">
      <c r="A642" t="s">
        <v>1104</v>
      </c>
      <c r="B642">
        <v>72010757000</v>
      </c>
      <c r="C642" t="s">
        <v>345</v>
      </c>
      <c r="D642" s="89">
        <v>21981580220</v>
      </c>
      <c r="E642" s="89">
        <v>0</v>
      </c>
      <c r="F642" s="89">
        <v>0</v>
      </c>
      <c r="G642" s="84">
        <v>21981580220</v>
      </c>
    </row>
    <row r="643" spans="1:7" x14ac:dyDescent="0.25">
      <c r="A643" t="s">
        <v>1105</v>
      </c>
      <c r="B643">
        <v>72010757002</v>
      </c>
      <c r="C643" t="s">
        <v>157</v>
      </c>
      <c r="D643" s="89">
        <v>21981580220</v>
      </c>
      <c r="E643" s="89">
        <v>0</v>
      </c>
      <c r="F643" s="89">
        <v>0</v>
      </c>
      <c r="G643" s="84">
        <v>21981580220</v>
      </c>
    </row>
    <row r="644" spans="1:7" x14ac:dyDescent="0.25">
      <c r="A644" s="104" t="s">
        <v>1106</v>
      </c>
      <c r="B644" s="104">
        <v>73000000000</v>
      </c>
      <c r="C644" s="104" t="s">
        <v>1107</v>
      </c>
      <c r="D644" s="105">
        <v>428422402347</v>
      </c>
      <c r="E644" s="105">
        <v>0</v>
      </c>
      <c r="F644" s="105">
        <v>0</v>
      </c>
      <c r="G644" s="110">
        <v>428422402347</v>
      </c>
    </row>
    <row r="645" spans="1:7" x14ac:dyDescent="0.25">
      <c r="A645" t="s">
        <v>1108</v>
      </c>
      <c r="B645">
        <v>73010000000</v>
      </c>
      <c r="C645" t="s">
        <v>1109</v>
      </c>
      <c r="D645" s="89">
        <v>424107734657</v>
      </c>
      <c r="E645" s="89">
        <v>0</v>
      </c>
      <c r="F645" s="89">
        <v>0</v>
      </c>
      <c r="G645" s="84">
        <v>424107734657</v>
      </c>
    </row>
    <row r="646" spans="1:7" x14ac:dyDescent="0.25">
      <c r="A646" t="s">
        <v>1110</v>
      </c>
      <c r="B646">
        <v>73010759000</v>
      </c>
      <c r="C646" t="s">
        <v>1111</v>
      </c>
      <c r="D646" s="89">
        <v>80846245824</v>
      </c>
      <c r="E646" s="89">
        <v>0</v>
      </c>
      <c r="F646" s="89">
        <v>0</v>
      </c>
      <c r="G646" s="84">
        <v>80846245824</v>
      </c>
    </row>
    <row r="647" spans="1:7" x14ac:dyDescent="0.25">
      <c r="A647" t="s">
        <v>1112</v>
      </c>
      <c r="B647">
        <v>73010759002</v>
      </c>
      <c r="C647" t="s">
        <v>1113</v>
      </c>
      <c r="D647" s="89">
        <v>1912366623</v>
      </c>
      <c r="E647" s="89">
        <v>0</v>
      </c>
      <c r="F647" s="89">
        <v>0</v>
      </c>
      <c r="G647" s="84">
        <v>1912366623</v>
      </c>
    </row>
    <row r="648" spans="1:7" x14ac:dyDescent="0.25">
      <c r="A648" t="s">
        <v>1114</v>
      </c>
      <c r="B648">
        <v>73010759004</v>
      </c>
      <c r="C648" t="s">
        <v>1115</v>
      </c>
      <c r="D648" s="89">
        <v>33692118340</v>
      </c>
      <c r="E648" s="89">
        <v>0</v>
      </c>
      <c r="F648" s="89">
        <v>0</v>
      </c>
      <c r="G648" s="84">
        <v>33692118340</v>
      </c>
    </row>
    <row r="649" spans="1:7" x14ac:dyDescent="0.25">
      <c r="A649" t="s">
        <v>1116</v>
      </c>
      <c r="B649">
        <v>73010759006</v>
      </c>
      <c r="C649" t="s">
        <v>1117</v>
      </c>
      <c r="D649" s="89">
        <v>3664830898</v>
      </c>
      <c r="E649" s="89">
        <v>0</v>
      </c>
      <c r="F649" s="89">
        <v>0</v>
      </c>
      <c r="G649" s="84">
        <v>3664830898</v>
      </c>
    </row>
    <row r="650" spans="1:7" x14ac:dyDescent="0.25">
      <c r="A650" t="s">
        <v>1118</v>
      </c>
      <c r="B650">
        <v>73010759008</v>
      </c>
      <c r="C650" t="s">
        <v>1119</v>
      </c>
      <c r="D650" s="89">
        <v>2902053653</v>
      </c>
      <c r="E650" s="89">
        <v>0</v>
      </c>
      <c r="F650" s="89">
        <v>0</v>
      </c>
      <c r="G650" s="84">
        <v>2902053653</v>
      </c>
    </row>
    <row r="651" spans="1:7" x14ac:dyDescent="0.25">
      <c r="A651" t="s">
        <v>1120</v>
      </c>
      <c r="B651">
        <v>73010759010</v>
      </c>
      <c r="C651" t="s">
        <v>1121</v>
      </c>
      <c r="D651" s="89">
        <v>184318554</v>
      </c>
      <c r="E651" s="89">
        <v>0</v>
      </c>
      <c r="F651" s="89">
        <v>0</v>
      </c>
      <c r="G651" s="84">
        <v>184318554</v>
      </c>
    </row>
    <row r="652" spans="1:7" x14ac:dyDescent="0.25">
      <c r="A652" t="s">
        <v>1122</v>
      </c>
      <c r="B652">
        <v>73010759012</v>
      </c>
      <c r="C652" t="s">
        <v>1123</v>
      </c>
      <c r="D652" s="89">
        <v>671838261</v>
      </c>
      <c r="E652" s="89">
        <v>0</v>
      </c>
      <c r="F652" s="89">
        <v>0</v>
      </c>
      <c r="G652" s="84">
        <v>671838261</v>
      </c>
    </row>
    <row r="653" spans="1:7" x14ac:dyDescent="0.25">
      <c r="A653" t="s">
        <v>1124</v>
      </c>
      <c r="B653">
        <v>73010759014</v>
      </c>
      <c r="C653" t="s">
        <v>1125</v>
      </c>
      <c r="D653" s="89">
        <v>6720274803</v>
      </c>
      <c r="E653" s="89">
        <v>0</v>
      </c>
      <c r="F653" s="89">
        <v>0</v>
      </c>
      <c r="G653" s="84">
        <v>6720274803</v>
      </c>
    </row>
    <row r="654" spans="1:7" x14ac:dyDescent="0.25">
      <c r="A654" t="s">
        <v>1126</v>
      </c>
      <c r="B654">
        <v>73010759016</v>
      </c>
      <c r="C654" t="s">
        <v>1127</v>
      </c>
      <c r="D654" s="89">
        <v>1625762</v>
      </c>
      <c r="E654" s="89">
        <v>0</v>
      </c>
      <c r="F654" s="89">
        <v>0</v>
      </c>
      <c r="G654" s="84">
        <v>1625762</v>
      </c>
    </row>
    <row r="655" spans="1:7" x14ac:dyDescent="0.25">
      <c r="A655" t="s">
        <v>1128</v>
      </c>
      <c r="B655">
        <v>73010759018</v>
      </c>
      <c r="C655" t="s">
        <v>1129</v>
      </c>
      <c r="D655" s="89">
        <v>16913603624</v>
      </c>
      <c r="E655" s="89">
        <v>0</v>
      </c>
      <c r="F655" s="89">
        <v>0</v>
      </c>
      <c r="G655" s="84">
        <v>16913603624</v>
      </c>
    </row>
    <row r="656" spans="1:7" x14ac:dyDescent="0.25">
      <c r="A656" t="s">
        <v>1130</v>
      </c>
      <c r="B656">
        <v>73010759020</v>
      </c>
      <c r="C656" t="s">
        <v>1131</v>
      </c>
      <c r="D656" s="89">
        <v>7846801762</v>
      </c>
      <c r="E656" s="89">
        <v>0</v>
      </c>
      <c r="F656" s="89">
        <v>0</v>
      </c>
      <c r="G656" s="84">
        <v>7846801762</v>
      </c>
    </row>
    <row r="657" spans="1:7" x14ac:dyDescent="0.25">
      <c r="A657" t="s">
        <v>1132</v>
      </c>
      <c r="B657">
        <v>73010759022</v>
      </c>
      <c r="C657" t="s">
        <v>1133</v>
      </c>
      <c r="D657" s="89">
        <v>6335167438</v>
      </c>
      <c r="E657" s="89">
        <v>0</v>
      </c>
      <c r="F657" s="89">
        <v>0</v>
      </c>
      <c r="G657" s="84">
        <v>6335167438</v>
      </c>
    </row>
    <row r="658" spans="1:7" x14ac:dyDescent="0.25">
      <c r="A658" t="s">
        <v>1285</v>
      </c>
      <c r="B658">
        <v>73010759024</v>
      </c>
      <c r="C658" t="s">
        <v>1158</v>
      </c>
      <c r="D658" s="89">
        <v>1246106</v>
      </c>
      <c r="E658" s="89">
        <v>0</v>
      </c>
      <c r="F658" s="89">
        <v>0</v>
      </c>
      <c r="G658" s="84">
        <v>1246106</v>
      </c>
    </row>
    <row r="659" spans="1:7" x14ac:dyDescent="0.25">
      <c r="A659" t="s">
        <v>1134</v>
      </c>
      <c r="B659">
        <v>73010761000</v>
      </c>
      <c r="C659" t="s">
        <v>1135</v>
      </c>
      <c r="D659" s="89">
        <v>540429138</v>
      </c>
      <c r="E659" s="89">
        <v>0</v>
      </c>
      <c r="F659" s="89">
        <v>0</v>
      </c>
      <c r="G659" s="84">
        <v>540429138</v>
      </c>
    </row>
    <row r="660" spans="1:7" x14ac:dyDescent="0.25">
      <c r="A660" t="s">
        <v>1136</v>
      </c>
      <c r="B660">
        <v>73010761002</v>
      </c>
      <c r="C660" t="s">
        <v>1137</v>
      </c>
      <c r="D660" s="89">
        <v>540429138</v>
      </c>
      <c r="E660" s="89">
        <v>0</v>
      </c>
      <c r="F660" s="89">
        <v>0</v>
      </c>
      <c r="G660" s="84">
        <v>540429138</v>
      </c>
    </row>
    <row r="661" spans="1:7" x14ac:dyDescent="0.25">
      <c r="A661" t="s">
        <v>1138</v>
      </c>
      <c r="B661">
        <v>73010763000</v>
      </c>
      <c r="C661" t="s">
        <v>1139</v>
      </c>
      <c r="D661" s="89">
        <v>6315547644</v>
      </c>
      <c r="E661" s="89">
        <v>0</v>
      </c>
      <c r="F661" s="89">
        <v>0</v>
      </c>
      <c r="G661" s="84">
        <v>6315547644</v>
      </c>
    </row>
    <row r="662" spans="1:7" x14ac:dyDescent="0.25">
      <c r="A662" t="s">
        <v>1140</v>
      </c>
      <c r="B662">
        <v>73010763002</v>
      </c>
      <c r="C662" t="s">
        <v>340</v>
      </c>
      <c r="D662" s="89">
        <v>215299440</v>
      </c>
      <c r="E662" s="89">
        <v>0</v>
      </c>
      <c r="F662" s="89">
        <v>0</v>
      </c>
      <c r="G662" s="84">
        <v>215299440</v>
      </c>
    </row>
    <row r="663" spans="1:7" x14ac:dyDescent="0.25">
      <c r="A663" t="s">
        <v>1141</v>
      </c>
      <c r="B663">
        <v>73010763004</v>
      </c>
      <c r="C663" t="s">
        <v>1142</v>
      </c>
      <c r="D663" s="89">
        <v>2128293921</v>
      </c>
      <c r="E663" s="89">
        <v>0</v>
      </c>
      <c r="F663" s="89">
        <v>0</v>
      </c>
      <c r="G663" s="84">
        <v>2128293921</v>
      </c>
    </row>
    <row r="664" spans="1:7" x14ac:dyDescent="0.25">
      <c r="A664" t="s">
        <v>1143</v>
      </c>
      <c r="B664">
        <v>73010763006</v>
      </c>
      <c r="C664" t="s">
        <v>1144</v>
      </c>
      <c r="D664" s="89">
        <v>3875579418</v>
      </c>
      <c r="E664" s="89">
        <v>0</v>
      </c>
      <c r="F664" s="89">
        <v>0</v>
      </c>
      <c r="G664" s="84">
        <v>3875579418</v>
      </c>
    </row>
    <row r="665" spans="1:7" x14ac:dyDescent="0.25">
      <c r="A665" t="s">
        <v>1145</v>
      </c>
      <c r="B665">
        <v>73010763010</v>
      </c>
      <c r="C665" t="s">
        <v>1146</v>
      </c>
      <c r="D665" s="89">
        <v>96374865</v>
      </c>
      <c r="E665" s="89">
        <v>0</v>
      </c>
      <c r="F665" s="89">
        <v>0</v>
      </c>
      <c r="G665" s="84">
        <v>96374865</v>
      </c>
    </row>
    <row r="666" spans="1:7" x14ac:dyDescent="0.25">
      <c r="A666" t="s">
        <v>1147</v>
      </c>
      <c r="B666">
        <v>73010767000</v>
      </c>
      <c r="C666" t="s">
        <v>1148</v>
      </c>
      <c r="D666" s="89">
        <v>4982999142</v>
      </c>
      <c r="E666" s="89">
        <v>0</v>
      </c>
      <c r="F666" s="89">
        <v>0</v>
      </c>
      <c r="G666" s="84">
        <v>4982999142</v>
      </c>
    </row>
    <row r="667" spans="1:7" x14ac:dyDescent="0.25">
      <c r="A667" t="s">
        <v>1149</v>
      </c>
      <c r="B667">
        <v>73010767004</v>
      </c>
      <c r="C667" t="s">
        <v>1150</v>
      </c>
      <c r="D667" s="89">
        <v>4982999142</v>
      </c>
      <c r="E667" s="89">
        <v>0</v>
      </c>
      <c r="F667" s="89">
        <v>0</v>
      </c>
      <c r="G667" s="84">
        <v>4982999142</v>
      </c>
    </row>
    <row r="668" spans="1:7" x14ac:dyDescent="0.25">
      <c r="A668" t="s">
        <v>1151</v>
      </c>
      <c r="B668">
        <v>73010769000</v>
      </c>
      <c r="C668" t="s">
        <v>1152</v>
      </c>
      <c r="D668" s="89">
        <v>20089462199</v>
      </c>
      <c r="E668" s="89">
        <v>0</v>
      </c>
      <c r="F668" s="89">
        <v>0</v>
      </c>
      <c r="G668" s="84">
        <v>20089462199</v>
      </c>
    </row>
    <row r="669" spans="1:7" x14ac:dyDescent="0.25">
      <c r="A669" t="s">
        <v>1153</v>
      </c>
      <c r="B669">
        <v>73010769002</v>
      </c>
      <c r="C669" t="s">
        <v>1154</v>
      </c>
      <c r="D669" s="89">
        <v>13479194898</v>
      </c>
      <c r="E669" s="89">
        <v>0</v>
      </c>
      <c r="F669" s="89">
        <v>0</v>
      </c>
      <c r="G669" s="84">
        <v>13479194898</v>
      </c>
    </row>
    <row r="670" spans="1:7" x14ac:dyDescent="0.25">
      <c r="A670" t="s">
        <v>1155</v>
      </c>
      <c r="B670">
        <v>73010769010</v>
      </c>
      <c r="C670" t="s">
        <v>1156</v>
      </c>
      <c r="D670" s="89">
        <v>6609507446</v>
      </c>
      <c r="E670" s="89">
        <v>0</v>
      </c>
      <c r="F670" s="89">
        <v>0</v>
      </c>
      <c r="G670" s="84">
        <v>6609507446</v>
      </c>
    </row>
    <row r="671" spans="1:7" x14ac:dyDescent="0.25">
      <c r="A671" t="s">
        <v>1157</v>
      </c>
      <c r="B671">
        <v>73010769014</v>
      </c>
      <c r="C671" t="s">
        <v>1158</v>
      </c>
      <c r="D671" s="89">
        <v>759855</v>
      </c>
      <c r="E671" s="89">
        <v>0</v>
      </c>
      <c r="F671" s="89">
        <v>0</v>
      </c>
      <c r="G671" s="84">
        <v>759855</v>
      </c>
    </row>
    <row r="672" spans="1:7" x14ac:dyDescent="0.25">
      <c r="A672" t="s">
        <v>1159</v>
      </c>
      <c r="B672">
        <v>73010771000</v>
      </c>
      <c r="C672" t="s">
        <v>1160</v>
      </c>
      <c r="D672" s="89">
        <v>59325166225</v>
      </c>
      <c r="E672" s="89">
        <v>0</v>
      </c>
      <c r="F672" s="89">
        <v>0</v>
      </c>
      <c r="G672" s="84">
        <v>59325166225</v>
      </c>
    </row>
    <row r="673" spans="1:7" x14ac:dyDescent="0.25">
      <c r="A673" t="s">
        <v>1161</v>
      </c>
      <c r="B673">
        <v>73010771002</v>
      </c>
      <c r="C673" t="s">
        <v>1256</v>
      </c>
      <c r="D673" s="89">
        <v>3405592342</v>
      </c>
      <c r="E673" s="89">
        <v>0</v>
      </c>
      <c r="F673" s="89">
        <v>0</v>
      </c>
      <c r="G673" s="84">
        <v>3405592342</v>
      </c>
    </row>
    <row r="674" spans="1:7" x14ac:dyDescent="0.25">
      <c r="A674" t="s">
        <v>1162</v>
      </c>
      <c r="B674">
        <v>73010771006</v>
      </c>
      <c r="C674" t="s">
        <v>1163</v>
      </c>
      <c r="D674" s="89">
        <v>8125321591</v>
      </c>
      <c r="E674" s="89">
        <v>0</v>
      </c>
      <c r="F674" s="89">
        <v>0</v>
      </c>
      <c r="G674" s="84">
        <v>8125321591</v>
      </c>
    </row>
    <row r="675" spans="1:7" x14ac:dyDescent="0.25">
      <c r="A675" t="s">
        <v>1164</v>
      </c>
      <c r="B675">
        <v>73010771008</v>
      </c>
      <c r="C675" t="s">
        <v>1165</v>
      </c>
      <c r="D675" s="89">
        <v>1318986010</v>
      </c>
      <c r="E675" s="89">
        <v>0</v>
      </c>
      <c r="F675" s="89">
        <v>0</v>
      </c>
      <c r="G675" s="84">
        <v>1318986010</v>
      </c>
    </row>
    <row r="676" spans="1:7" x14ac:dyDescent="0.25">
      <c r="A676" t="s">
        <v>1166</v>
      </c>
      <c r="B676">
        <v>73010771010</v>
      </c>
      <c r="C676" t="s">
        <v>1167</v>
      </c>
      <c r="D676" s="89">
        <v>975288428</v>
      </c>
      <c r="E676" s="89">
        <v>0</v>
      </c>
      <c r="F676" s="89">
        <v>0</v>
      </c>
      <c r="G676" s="84">
        <v>975288428</v>
      </c>
    </row>
    <row r="677" spans="1:7" x14ac:dyDescent="0.25">
      <c r="A677" t="s">
        <v>1168</v>
      </c>
      <c r="B677">
        <v>73010771012</v>
      </c>
      <c r="C677" t="s">
        <v>1169</v>
      </c>
      <c r="D677" s="89">
        <v>42243087</v>
      </c>
      <c r="E677" s="89">
        <v>0</v>
      </c>
      <c r="F677" s="89">
        <v>0</v>
      </c>
      <c r="G677" s="84">
        <v>42243087</v>
      </c>
    </row>
    <row r="678" spans="1:7" x14ac:dyDescent="0.25">
      <c r="A678" t="s">
        <v>1170</v>
      </c>
      <c r="B678">
        <v>73010771014</v>
      </c>
      <c r="C678" t="s">
        <v>1171</v>
      </c>
      <c r="D678" s="89">
        <v>421208692</v>
      </c>
      <c r="E678" s="89">
        <v>0</v>
      </c>
      <c r="F678" s="89">
        <v>0</v>
      </c>
      <c r="G678" s="84">
        <v>421208692</v>
      </c>
    </row>
    <row r="679" spans="1:7" x14ac:dyDescent="0.25">
      <c r="A679" t="s">
        <v>1172</v>
      </c>
      <c r="B679">
        <v>73010771016</v>
      </c>
      <c r="C679" t="s">
        <v>1173</v>
      </c>
      <c r="D679" s="89">
        <v>726776252</v>
      </c>
      <c r="E679" s="89">
        <v>0</v>
      </c>
      <c r="F679" s="89">
        <v>0</v>
      </c>
      <c r="G679" s="84">
        <v>726776252</v>
      </c>
    </row>
    <row r="680" spans="1:7" x14ac:dyDescent="0.25">
      <c r="A680" t="s">
        <v>1174</v>
      </c>
      <c r="B680">
        <v>73010771018</v>
      </c>
      <c r="C680" t="s">
        <v>1175</v>
      </c>
      <c r="D680" s="89">
        <v>677233452</v>
      </c>
      <c r="E680" s="89">
        <v>0</v>
      </c>
      <c r="F680" s="89">
        <v>0</v>
      </c>
      <c r="G680" s="84">
        <v>677233452</v>
      </c>
    </row>
    <row r="681" spans="1:7" x14ac:dyDescent="0.25">
      <c r="A681" t="s">
        <v>1176</v>
      </c>
      <c r="B681">
        <v>73010771020</v>
      </c>
      <c r="C681" t="s">
        <v>1177</v>
      </c>
      <c r="D681" s="89">
        <v>170404650</v>
      </c>
      <c r="E681" s="89">
        <v>0</v>
      </c>
      <c r="F681" s="89">
        <v>0</v>
      </c>
      <c r="G681" s="84">
        <v>170404650</v>
      </c>
    </row>
    <row r="682" spans="1:7" x14ac:dyDescent="0.25">
      <c r="A682" t="s">
        <v>1178</v>
      </c>
      <c r="B682">
        <v>73010771022</v>
      </c>
      <c r="C682" t="s">
        <v>1179</v>
      </c>
      <c r="D682" s="89">
        <v>1078013478</v>
      </c>
      <c r="E682" s="89">
        <v>0</v>
      </c>
      <c r="F682" s="89">
        <v>0</v>
      </c>
      <c r="G682" s="84">
        <v>1078013478</v>
      </c>
    </row>
    <row r="683" spans="1:7" x14ac:dyDescent="0.25">
      <c r="A683" t="s">
        <v>1180</v>
      </c>
      <c r="B683">
        <v>73010771026</v>
      </c>
      <c r="C683" t="s">
        <v>1181</v>
      </c>
      <c r="D683" s="89">
        <v>7138573788</v>
      </c>
      <c r="E683" s="89">
        <v>0</v>
      </c>
      <c r="F683" s="89">
        <v>0</v>
      </c>
      <c r="G683" s="84">
        <v>7138573788</v>
      </c>
    </row>
    <row r="684" spans="1:7" x14ac:dyDescent="0.25">
      <c r="A684" t="s">
        <v>1286</v>
      </c>
      <c r="B684">
        <v>73010771028</v>
      </c>
      <c r="C684" t="s">
        <v>1287</v>
      </c>
      <c r="D684" s="89">
        <v>2046000</v>
      </c>
      <c r="E684" s="89">
        <v>0</v>
      </c>
      <c r="F684" s="89">
        <v>0</v>
      </c>
      <c r="G684" s="84">
        <v>2046000</v>
      </c>
    </row>
    <row r="685" spans="1:7" x14ac:dyDescent="0.25">
      <c r="A685" t="s">
        <v>1182</v>
      </c>
      <c r="B685">
        <v>73010771030</v>
      </c>
      <c r="C685" t="s">
        <v>1183</v>
      </c>
      <c r="D685" s="89">
        <v>2728594591</v>
      </c>
      <c r="E685" s="89">
        <v>0</v>
      </c>
      <c r="F685" s="89">
        <v>0</v>
      </c>
      <c r="G685" s="84">
        <v>2728594591</v>
      </c>
    </row>
    <row r="686" spans="1:7" x14ac:dyDescent="0.25">
      <c r="A686" t="s">
        <v>1184</v>
      </c>
      <c r="B686">
        <v>73010771032</v>
      </c>
      <c r="C686" t="s">
        <v>1185</v>
      </c>
      <c r="D686" s="89">
        <v>18196689</v>
      </c>
      <c r="E686" s="89">
        <v>0</v>
      </c>
      <c r="F686" s="89">
        <v>0</v>
      </c>
      <c r="G686" s="84">
        <v>18196689</v>
      </c>
    </row>
    <row r="687" spans="1:7" x14ac:dyDescent="0.25">
      <c r="A687" t="s">
        <v>1186</v>
      </c>
      <c r="B687">
        <v>73010771040</v>
      </c>
      <c r="C687" t="s">
        <v>1187</v>
      </c>
      <c r="D687" s="89">
        <v>204320372</v>
      </c>
      <c r="E687" s="89">
        <v>0</v>
      </c>
      <c r="F687" s="89">
        <v>0</v>
      </c>
      <c r="G687" s="84">
        <v>204320372</v>
      </c>
    </row>
    <row r="688" spans="1:7" x14ac:dyDescent="0.25">
      <c r="A688" t="s">
        <v>1188</v>
      </c>
      <c r="B688">
        <v>73010771044</v>
      </c>
      <c r="C688" t="s">
        <v>809</v>
      </c>
      <c r="D688" s="89">
        <v>7502779057</v>
      </c>
      <c r="E688" s="89">
        <v>0</v>
      </c>
      <c r="F688" s="89">
        <v>0</v>
      </c>
      <c r="G688" s="84">
        <v>7502779057</v>
      </c>
    </row>
    <row r="689" spans="1:7" x14ac:dyDescent="0.25">
      <c r="A689" t="s">
        <v>1189</v>
      </c>
      <c r="B689">
        <v>73010771046</v>
      </c>
      <c r="C689" t="s">
        <v>1190</v>
      </c>
      <c r="D689" s="89">
        <v>24789587746</v>
      </c>
      <c r="E689" s="89">
        <v>0</v>
      </c>
      <c r="F689" s="89">
        <v>0</v>
      </c>
      <c r="G689" s="84">
        <v>24789587746</v>
      </c>
    </row>
    <row r="690" spans="1:7" x14ac:dyDescent="0.25">
      <c r="A690" t="s">
        <v>1191</v>
      </c>
      <c r="B690">
        <v>73010773000</v>
      </c>
      <c r="C690" t="s">
        <v>1192</v>
      </c>
      <c r="D690" s="89">
        <v>50819595853</v>
      </c>
      <c r="E690" s="89">
        <v>0</v>
      </c>
      <c r="F690" s="89">
        <v>0</v>
      </c>
      <c r="G690" s="84">
        <v>50819595853</v>
      </c>
    </row>
    <row r="691" spans="1:7" x14ac:dyDescent="0.25">
      <c r="A691" t="s">
        <v>1193</v>
      </c>
      <c r="B691">
        <v>73010773002</v>
      </c>
      <c r="C691" t="s">
        <v>1194</v>
      </c>
      <c r="D691" s="89">
        <v>700455987</v>
      </c>
      <c r="E691" s="89">
        <v>0</v>
      </c>
      <c r="F691" s="89">
        <v>0</v>
      </c>
      <c r="G691" s="84">
        <v>700455987</v>
      </c>
    </row>
    <row r="692" spans="1:7" x14ac:dyDescent="0.25">
      <c r="A692" t="s">
        <v>1195</v>
      </c>
      <c r="B692">
        <v>73010773004</v>
      </c>
      <c r="C692" t="s">
        <v>809</v>
      </c>
      <c r="D692" s="89">
        <v>50119139866</v>
      </c>
      <c r="E692" s="89">
        <v>0</v>
      </c>
      <c r="F692" s="89">
        <v>0</v>
      </c>
      <c r="G692" s="84">
        <v>50119139866</v>
      </c>
    </row>
    <row r="693" spans="1:7" x14ac:dyDescent="0.25">
      <c r="A693" t="s">
        <v>1196</v>
      </c>
      <c r="B693">
        <v>73010775000</v>
      </c>
      <c r="C693" t="s">
        <v>1197</v>
      </c>
      <c r="D693" s="89">
        <v>201188288632</v>
      </c>
      <c r="E693" s="89">
        <v>0</v>
      </c>
      <c r="F693" s="89">
        <v>0</v>
      </c>
      <c r="G693" s="84">
        <v>201188288632</v>
      </c>
    </row>
    <row r="694" spans="1:7" x14ac:dyDescent="0.25">
      <c r="A694" t="s">
        <v>1198</v>
      </c>
      <c r="B694">
        <v>73010775002</v>
      </c>
      <c r="C694" t="s">
        <v>1199</v>
      </c>
      <c r="D694" s="89">
        <v>80995285618</v>
      </c>
      <c r="E694" s="89">
        <v>0</v>
      </c>
      <c r="F694" s="89">
        <v>0</v>
      </c>
      <c r="G694" s="84">
        <v>80995285618</v>
      </c>
    </row>
    <row r="695" spans="1:7" x14ac:dyDescent="0.25">
      <c r="A695" t="s">
        <v>1200</v>
      </c>
      <c r="B695">
        <v>73010775012</v>
      </c>
      <c r="C695" t="s">
        <v>1020</v>
      </c>
      <c r="D695" s="89">
        <v>120193003014</v>
      </c>
      <c r="E695" s="89">
        <v>0</v>
      </c>
      <c r="F695" s="89">
        <v>0</v>
      </c>
      <c r="G695" s="84">
        <v>120193003014</v>
      </c>
    </row>
    <row r="696" spans="1:7" x14ac:dyDescent="0.25">
      <c r="A696" t="s">
        <v>1201</v>
      </c>
      <c r="B696">
        <v>73020000000</v>
      </c>
      <c r="C696" t="s">
        <v>1066</v>
      </c>
      <c r="D696" s="89">
        <v>4314667690</v>
      </c>
      <c r="E696" s="89">
        <v>0</v>
      </c>
      <c r="F696" s="89">
        <v>0</v>
      </c>
      <c r="G696" s="84">
        <v>4314667690</v>
      </c>
    </row>
    <row r="697" spans="1:7" x14ac:dyDescent="0.25">
      <c r="A697" t="s">
        <v>1202</v>
      </c>
      <c r="B697">
        <v>73020779000</v>
      </c>
      <c r="C697" t="s">
        <v>1203</v>
      </c>
      <c r="D697" s="89">
        <v>4314667690</v>
      </c>
      <c r="E697" s="89">
        <v>0</v>
      </c>
      <c r="F697" s="89">
        <v>0</v>
      </c>
      <c r="G697" s="84">
        <v>4314667690</v>
      </c>
    </row>
    <row r="698" spans="1:7" x14ac:dyDescent="0.25">
      <c r="A698" t="s">
        <v>1204</v>
      </c>
      <c r="B698">
        <v>73020779004</v>
      </c>
      <c r="C698" t="s">
        <v>1205</v>
      </c>
      <c r="D698" s="89">
        <v>969561600</v>
      </c>
      <c r="E698" s="89">
        <v>0</v>
      </c>
      <c r="F698" s="89">
        <v>0</v>
      </c>
      <c r="G698" s="84">
        <v>969561600</v>
      </c>
    </row>
    <row r="699" spans="1:7" x14ac:dyDescent="0.25">
      <c r="A699" t="s">
        <v>1206</v>
      </c>
      <c r="B699">
        <v>73020779007</v>
      </c>
      <c r="C699" t="s">
        <v>1031</v>
      </c>
      <c r="D699" s="89">
        <v>3345106090</v>
      </c>
      <c r="E699" s="89">
        <v>0</v>
      </c>
      <c r="F699" s="89">
        <v>0</v>
      </c>
      <c r="G699" s="84">
        <v>3345106090</v>
      </c>
    </row>
    <row r="700" spans="1:7" x14ac:dyDescent="0.25">
      <c r="A700" s="94" t="s">
        <v>1207</v>
      </c>
      <c r="B700" s="94">
        <v>74000000000</v>
      </c>
      <c r="C700" s="94" t="s">
        <v>1208</v>
      </c>
      <c r="D700" s="95">
        <v>4222930540</v>
      </c>
      <c r="E700" s="95">
        <v>0</v>
      </c>
      <c r="F700" s="95">
        <v>0</v>
      </c>
      <c r="G700" s="109">
        <v>4222930540</v>
      </c>
    </row>
    <row r="701" spans="1:7" x14ac:dyDescent="0.25">
      <c r="A701" t="s">
        <v>1209</v>
      </c>
      <c r="B701">
        <v>74010000000</v>
      </c>
      <c r="C701" t="s">
        <v>1208</v>
      </c>
      <c r="D701" s="89">
        <v>4222930540</v>
      </c>
      <c r="E701" s="89">
        <v>0</v>
      </c>
      <c r="F701" s="89">
        <v>0</v>
      </c>
      <c r="G701" s="84">
        <v>4222930540</v>
      </c>
    </row>
    <row r="702" spans="1:7" x14ac:dyDescent="0.25">
      <c r="A702" t="s">
        <v>1210</v>
      </c>
      <c r="B702">
        <v>74010787001</v>
      </c>
      <c r="C702" t="s">
        <v>1211</v>
      </c>
      <c r="D702" s="89">
        <v>434637352</v>
      </c>
      <c r="E702" s="89">
        <v>0</v>
      </c>
      <c r="F702" s="89">
        <v>0</v>
      </c>
      <c r="G702" s="84">
        <v>434637352</v>
      </c>
    </row>
    <row r="703" spans="1:7" x14ac:dyDescent="0.25">
      <c r="A703" t="s">
        <v>1212</v>
      </c>
      <c r="B703">
        <v>74010793001</v>
      </c>
      <c r="C703" t="s">
        <v>345</v>
      </c>
      <c r="D703" s="89">
        <v>3788293188</v>
      </c>
      <c r="E703" s="89">
        <v>0</v>
      </c>
      <c r="F703" s="89">
        <v>0</v>
      </c>
      <c r="G703" s="84">
        <v>3788293188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8D0EA2-6B44-4A1A-9F17-468C433D7770}">
  <dimension ref="A1:G721"/>
  <sheetViews>
    <sheetView topLeftCell="A600" workbookViewId="0">
      <selection activeCell="G609" sqref="G609"/>
    </sheetView>
  </sheetViews>
  <sheetFormatPr baseColWidth="10" defaultRowHeight="15" x14ac:dyDescent="0.25"/>
  <cols>
    <col min="1" max="1" width="15.7109375" bestFit="1" customWidth="1"/>
    <col min="2" max="2" width="12.28515625" bestFit="1" customWidth="1"/>
    <col min="3" max="3" width="64.42578125" bestFit="1" customWidth="1"/>
    <col min="4" max="4" width="2" style="114" customWidth="1"/>
    <col min="5" max="5" width="1.28515625" style="114" customWidth="1"/>
    <col min="6" max="6" width="1.85546875" style="114" customWidth="1"/>
    <col min="7" max="7" width="21.5703125" style="89" bestFit="1" customWidth="1"/>
  </cols>
  <sheetData>
    <row r="1" spans="1:7" x14ac:dyDescent="0.25">
      <c r="A1" t="s">
        <v>112</v>
      </c>
      <c r="B1">
        <v>10000000000</v>
      </c>
      <c r="C1" t="s">
        <v>1</v>
      </c>
      <c r="D1" s="113"/>
      <c r="E1" s="113"/>
      <c r="F1" s="113"/>
      <c r="G1" s="89">
        <v>30270643470907</v>
      </c>
    </row>
    <row r="2" spans="1:7" x14ac:dyDescent="0.25">
      <c r="A2" t="s">
        <v>113</v>
      </c>
      <c r="B2">
        <v>11000000000</v>
      </c>
      <c r="C2" t="s">
        <v>114</v>
      </c>
      <c r="D2" s="113"/>
      <c r="E2" s="113"/>
      <c r="F2" s="113"/>
      <c r="G2" s="89">
        <v>6315867368072</v>
      </c>
    </row>
    <row r="3" spans="1:7" x14ac:dyDescent="0.25">
      <c r="A3" t="s">
        <v>115</v>
      </c>
      <c r="B3">
        <v>11010000000</v>
      </c>
      <c r="C3" t="s">
        <v>116</v>
      </c>
      <c r="G3" s="89">
        <v>608838952332</v>
      </c>
    </row>
    <row r="4" spans="1:7" x14ac:dyDescent="0.25">
      <c r="A4" t="s">
        <v>117</v>
      </c>
      <c r="B4">
        <v>11010101000</v>
      </c>
      <c r="C4" t="s">
        <v>118</v>
      </c>
      <c r="G4" s="89">
        <v>253097453944</v>
      </c>
    </row>
    <row r="5" spans="1:7" x14ac:dyDescent="0.25">
      <c r="A5" t="s">
        <v>119</v>
      </c>
      <c r="B5">
        <v>11010101002</v>
      </c>
      <c r="C5" t="s">
        <v>120</v>
      </c>
      <c r="G5" s="89">
        <v>253097453944</v>
      </c>
    </row>
    <row r="6" spans="1:7" x14ac:dyDescent="0.25">
      <c r="A6" t="s">
        <v>121</v>
      </c>
      <c r="B6">
        <v>11010103001</v>
      </c>
      <c r="C6" t="s">
        <v>122</v>
      </c>
      <c r="G6" s="89">
        <v>355741498388</v>
      </c>
    </row>
    <row r="7" spans="1:7" x14ac:dyDescent="0.25">
      <c r="A7" t="s">
        <v>123</v>
      </c>
      <c r="B7">
        <v>11020000000</v>
      </c>
      <c r="C7" t="s">
        <v>124</v>
      </c>
      <c r="G7" s="89">
        <v>5702612877350</v>
      </c>
    </row>
    <row r="8" spans="1:7" x14ac:dyDescent="0.25">
      <c r="A8" t="s">
        <v>125</v>
      </c>
      <c r="B8">
        <v>11020105000</v>
      </c>
      <c r="C8" t="s">
        <v>126</v>
      </c>
      <c r="G8" s="89">
        <v>4424580479453</v>
      </c>
    </row>
    <row r="9" spans="1:7" x14ac:dyDescent="0.25">
      <c r="A9" t="s">
        <v>127</v>
      </c>
      <c r="B9">
        <v>11020105002</v>
      </c>
      <c r="C9" t="s">
        <v>128</v>
      </c>
      <c r="G9" s="89">
        <v>1311732730417</v>
      </c>
    </row>
    <row r="10" spans="1:7" x14ac:dyDescent="0.25">
      <c r="A10" t="s">
        <v>129</v>
      </c>
      <c r="B10">
        <v>11020105004</v>
      </c>
      <c r="C10" t="s">
        <v>130</v>
      </c>
      <c r="G10" s="89">
        <v>12010685748</v>
      </c>
    </row>
    <row r="11" spans="1:7" x14ac:dyDescent="0.25">
      <c r="A11" t="s">
        <v>131</v>
      </c>
      <c r="B11">
        <v>11020105006</v>
      </c>
      <c r="C11" t="s">
        <v>132</v>
      </c>
      <c r="G11" s="89">
        <v>2775798106823</v>
      </c>
    </row>
    <row r="12" spans="1:7" x14ac:dyDescent="0.25">
      <c r="A12" t="s">
        <v>133</v>
      </c>
      <c r="B12">
        <v>11020105010</v>
      </c>
      <c r="C12" t="s">
        <v>134</v>
      </c>
      <c r="G12" s="89">
        <v>0</v>
      </c>
    </row>
    <row r="13" spans="1:7" x14ac:dyDescent="0.25">
      <c r="A13" t="s">
        <v>135</v>
      </c>
      <c r="B13">
        <v>11020105018</v>
      </c>
      <c r="C13" t="s">
        <v>136</v>
      </c>
      <c r="G13" s="89">
        <v>108171083991</v>
      </c>
    </row>
    <row r="14" spans="1:7" x14ac:dyDescent="0.25">
      <c r="A14" t="s">
        <v>137</v>
      </c>
      <c r="B14">
        <v>11020105034</v>
      </c>
      <c r="C14" t="s">
        <v>138</v>
      </c>
      <c r="G14" s="89">
        <v>216867872474</v>
      </c>
    </row>
    <row r="15" spans="1:7" x14ac:dyDescent="0.25">
      <c r="A15" t="s">
        <v>1338</v>
      </c>
      <c r="B15">
        <v>11020105036</v>
      </c>
      <c r="C15" t="s">
        <v>1339</v>
      </c>
      <c r="G15" s="89">
        <v>0</v>
      </c>
    </row>
    <row r="16" spans="1:7" x14ac:dyDescent="0.25">
      <c r="A16" t="s">
        <v>139</v>
      </c>
      <c r="B16">
        <v>11020109000</v>
      </c>
      <c r="C16" t="s">
        <v>140</v>
      </c>
      <c r="G16" s="89">
        <v>1161013070866</v>
      </c>
    </row>
    <row r="17" spans="1:7" x14ac:dyDescent="0.25">
      <c r="A17" t="s">
        <v>141</v>
      </c>
      <c r="B17">
        <v>11020109003</v>
      </c>
      <c r="C17" t="s">
        <v>142</v>
      </c>
      <c r="G17" s="89">
        <v>1161013070866</v>
      </c>
    </row>
    <row r="18" spans="1:7" x14ac:dyDescent="0.25">
      <c r="A18" t="s">
        <v>143</v>
      </c>
      <c r="B18">
        <v>11020111000</v>
      </c>
      <c r="C18" t="s">
        <v>144</v>
      </c>
      <c r="G18" s="89">
        <v>65018830524</v>
      </c>
    </row>
    <row r="19" spans="1:7" x14ac:dyDescent="0.25">
      <c r="A19" t="s">
        <v>145</v>
      </c>
      <c r="B19">
        <v>11020111004</v>
      </c>
      <c r="C19" t="s">
        <v>146</v>
      </c>
      <c r="G19" s="89">
        <v>65018830524</v>
      </c>
    </row>
    <row r="20" spans="1:7" x14ac:dyDescent="0.25">
      <c r="A20" t="s">
        <v>147</v>
      </c>
      <c r="B20">
        <v>11020113000</v>
      </c>
      <c r="C20" t="s">
        <v>148</v>
      </c>
      <c r="G20" s="89">
        <v>52000496507</v>
      </c>
    </row>
    <row r="21" spans="1:7" x14ac:dyDescent="0.25">
      <c r="A21" t="s">
        <v>149</v>
      </c>
      <c r="B21">
        <v>11020113006</v>
      </c>
      <c r="C21" t="s">
        <v>150</v>
      </c>
      <c r="G21" s="89">
        <v>1585274012</v>
      </c>
    </row>
    <row r="22" spans="1:7" x14ac:dyDescent="0.25">
      <c r="A22" t="s">
        <v>151</v>
      </c>
      <c r="B22">
        <v>11020113028</v>
      </c>
      <c r="C22" t="s">
        <v>152</v>
      </c>
      <c r="G22" s="89">
        <v>50415222495</v>
      </c>
    </row>
    <row r="23" spans="1:7" x14ac:dyDescent="0.25">
      <c r="A23" t="s">
        <v>153</v>
      </c>
      <c r="B23">
        <v>11080000000</v>
      </c>
      <c r="C23" t="s">
        <v>154</v>
      </c>
      <c r="G23" s="89">
        <v>4849060586</v>
      </c>
    </row>
    <row r="24" spans="1:7" x14ac:dyDescent="0.25">
      <c r="A24" t="s">
        <v>155</v>
      </c>
      <c r="B24">
        <v>11080119000</v>
      </c>
      <c r="C24" t="s">
        <v>154</v>
      </c>
      <c r="G24" s="89">
        <v>4849060586</v>
      </c>
    </row>
    <row r="25" spans="1:7" x14ac:dyDescent="0.25">
      <c r="A25" t="s">
        <v>156</v>
      </c>
      <c r="B25">
        <v>11080119082</v>
      </c>
      <c r="C25" t="s">
        <v>157</v>
      </c>
      <c r="G25" s="89">
        <v>4849060586</v>
      </c>
    </row>
    <row r="26" spans="1:7" x14ac:dyDescent="0.25">
      <c r="A26" t="s">
        <v>158</v>
      </c>
      <c r="B26">
        <v>11090000000</v>
      </c>
      <c r="C26" t="s">
        <v>159</v>
      </c>
      <c r="G26" s="89">
        <v>433522196</v>
      </c>
    </row>
    <row r="27" spans="1:7" x14ac:dyDescent="0.25">
      <c r="A27" t="s">
        <v>160</v>
      </c>
      <c r="B27">
        <v>11090121000</v>
      </c>
      <c r="C27" t="s">
        <v>161</v>
      </c>
      <c r="G27" s="89">
        <v>433522196</v>
      </c>
    </row>
    <row r="28" spans="1:7" x14ac:dyDescent="0.25">
      <c r="A28" t="s">
        <v>162</v>
      </c>
      <c r="B28">
        <v>11090121092</v>
      </c>
      <c r="C28" t="s">
        <v>157</v>
      </c>
      <c r="D28" s="113"/>
      <c r="E28" s="113"/>
      <c r="F28" s="113"/>
      <c r="G28" s="89">
        <v>433522196</v>
      </c>
    </row>
    <row r="29" spans="1:7" x14ac:dyDescent="0.25">
      <c r="A29" t="s">
        <v>163</v>
      </c>
      <c r="B29">
        <v>12000000000</v>
      </c>
      <c r="C29" t="s">
        <v>164</v>
      </c>
      <c r="G29" s="89">
        <v>5434167474303</v>
      </c>
    </row>
    <row r="30" spans="1:7" x14ac:dyDescent="0.25">
      <c r="A30" t="s">
        <v>165</v>
      </c>
      <c r="B30">
        <v>12010000000</v>
      </c>
      <c r="C30" t="s">
        <v>166</v>
      </c>
      <c r="G30" s="89">
        <v>4984335181826</v>
      </c>
    </row>
    <row r="31" spans="1:7" x14ac:dyDescent="0.25">
      <c r="A31" t="s">
        <v>167</v>
      </c>
      <c r="B31">
        <v>12010123000</v>
      </c>
      <c r="C31" t="s">
        <v>168</v>
      </c>
      <c r="G31" s="89">
        <v>4984335181826</v>
      </c>
    </row>
    <row r="32" spans="1:7" x14ac:dyDescent="0.25">
      <c r="A32" t="s">
        <v>169</v>
      </c>
      <c r="B32">
        <v>12010123002</v>
      </c>
      <c r="C32" t="s">
        <v>170</v>
      </c>
      <c r="G32" s="89">
        <v>500115298627</v>
      </c>
    </row>
    <row r="33" spans="1:7" x14ac:dyDescent="0.25">
      <c r="A33" t="s">
        <v>171</v>
      </c>
      <c r="B33">
        <v>12010123008</v>
      </c>
      <c r="C33" t="s">
        <v>172</v>
      </c>
      <c r="G33" s="89">
        <v>4116185748583</v>
      </c>
    </row>
    <row r="34" spans="1:7" x14ac:dyDescent="0.25">
      <c r="A34" t="s">
        <v>173</v>
      </c>
      <c r="B34">
        <v>12010123012</v>
      </c>
      <c r="C34" t="s">
        <v>174</v>
      </c>
      <c r="G34" s="89">
        <v>284293277374</v>
      </c>
    </row>
    <row r="35" spans="1:7" x14ac:dyDescent="0.25">
      <c r="A35" t="s">
        <v>175</v>
      </c>
      <c r="B35">
        <v>12010123014</v>
      </c>
      <c r="C35" t="s">
        <v>176</v>
      </c>
      <c r="G35" s="89">
        <v>33844849030</v>
      </c>
    </row>
    <row r="36" spans="1:7" x14ac:dyDescent="0.25">
      <c r="A36" t="s">
        <v>1316</v>
      </c>
      <c r="B36">
        <v>12010123016</v>
      </c>
      <c r="C36" t="s">
        <v>1317</v>
      </c>
      <c r="G36" s="89">
        <v>49896008212</v>
      </c>
    </row>
    <row r="37" spans="1:7" x14ac:dyDescent="0.25">
      <c r="A37" t="s">
        <v>1340</v>
      </c>
      <c r="B37">
        <v>12020000000</v>
      </c>
      <c r="C37" t="s">
        <v>1341</v>
      </c>
      <c r="G37" s="89">
        <v>180007924788</v>
      </c>
    </row>
    <row r="38" spans="1:7" x14ac:dyDescent="0.25">
      <c r="A38" t="s">
        <v>1342</v>
      </c>
      <c r="B38">
        <v>12020409000</v>
      </c>
      <c r="C38" t="s">
        <v>1343</v>
      </c>
      <c r="G38" s="89">
        <v>180007924788</v>
      </c>
    </row>
    <row r="39" spans="1:7" x14ac:dyDescent="0.25">
      <c r="A39" t="s">
        <v>1344</v>
      </c>
      <c r="B39">
        <v>12020409003</v>
      </c>
      <c r="C39" t="s">
        <v>1345</v>
      </c>
      <c r="G39" s="89">
        <v>180007924788</v>
      </c>
    </row>
    <row r="40" spans="1:7" x14ac:dyDescent="0.25">
      <c r="A40" t="s">
        <v>177</v>
      </c>
      <c r="B40">
        <v>12080000000</v>
      </c>
      <c r="C40" t="s">
        <v>178</v>
      </c>
      <c r="D40" s="113"/>
      <c r="E40" s="113"/>
      <c r="F40" s="113"/>
      <c r="G40" s="89">
        <v>269824367689</v>
      </c>
    </row>
    <row r="41" spans="1:7" x14ac:dyDescent="0.25">
      <c r="A41" t="s">
        <v>179</v>
      </c>
      <c r="B41">
        <v>12080127000</v>
      </c>
      <c r="C41" t="s">
        <v>180</v>
      </c>
      <c r="G41" s="89">
        <v>269824367689</v>
      </c>
    </row>
    <row r="42" spans="1:7" x14ac:dyDescent="0.25">
      <c r="A42" t="s">
        <v>181</v>
      </c>
      <c r="B42">
        <v>12080127082</v>
      </c>
      <c r="C42" t="s">
        <v>182</v>
      </c>
      <c r="G42" s="89">
        <v>871066801847</v>
      </c>
    </row>
    <row r="43" spans="1:7" x14ac:dyDescent="0.25">
      <c r="A43" t="s">
        <v>1346</v>
      </c>
      <c r="B43">
        <v>12080127083</v>
      </c>
      <c r="C43" t="s">
        <v>1347</v>
      </c>
      <c r="G43" s="89">
        <v>50183140930</v>
      </c>
    </row>
    <row r="44" spans="1:7" x14ac:dyDescent="0.25">
      <c r="A44" t="s">
        <v>183</v>
      </c>
      <c r="B44">
        <v>12080127092</v>
      </c>
      <c r="C44" t="s">
        <v>184</v>
      </c>
      <c r="G44" s="89">
        <v>606380009186</v>
      </c>
    </row>
    <row r="45" spans="1:7" x14ac:dyDescent="0.25">
      <c r="A45" t="s">
        <v>1348</v>
      </c>
      <c r="B45">
        <v>12080127093</v>
      </c>
      <c r="C45" t="s">
        <v>1349</v>
      </c>
      <c r="G45" s="89">
        <v>45045565902</v>
      </c>
    </row>
    <row r="46" spans="1:7" x14ac:dyDescent="0.25">
      <c r="A46" t="s">
        <v>185</v>
      </c>
      <c r="B46">
        <v>13000000000</v>
      </c>
      <c r="C46" t="s">
        <v>186</v>
      </c>
      <c r="G46" s="89">
        <v>2344078462378</v>
      </c>
    </row>
    <row r="47" spans="1:7" x14ac:dyDescent="0.25">
      <c r="A47" t="s">
        <v>187</v>
      </c>
      <c r="B47">
        <v>13010000000</v>
      </c>
      <c r="C47" t="s">
        <v>188</v>
      </c>
      <c r="G47" s="89">
        <v>2304135099841</v>
      </c>
    </row>
    <row r="48" spans="1:7" x14ac:dyDescent="0.25">
      <c r="A48" t="s">
        <v>1213</v>
      </c>
      <c r="B48">
        <v>13010129000</v>
      </c>
      <c r="C48" t="s">
        <v>494</v>
      </c>
      <c r="G48" s="89">
        <v>365689611202</v>
      </c>
    </row>
    <row r="49" spans="1:7" x14ac:dyDescent="0.25">
      <c r="A49" t="s">
        <v>1214</v>
      </c>
      <c r="B49">
        <v>13010129002</v>
      </c>
      <c r="C49" t="s">
        <v>1215</v>
      </c>
      <c r="G49" s="89">
        <v>365689611202</v>
      </c>
    </row>
    <row r="50" spans="1:7" x14ac:dyDescent="0.25">
      <c r="A50" t="s">
        <v>189</v>
      </c>
      <c r="B50">
        <v>13010131000</v>
      </c>
      <c r="C50" t="s">
        <v>190</v>
      </c>
      <c r="G50" s="89">
        <v>1808927568639</v>
      </c>
    </row>
    <row r="51" spans="1:7" x14ac:dyDescent="0.25">
      <c r="A51" t="s">
        <v>191</v>
      </c>
      <c r="B51">
        <v>13010131004</v>
      </c>
      <c r="C51" t="s">
        <v>146</v>
      </c>
      <c r="G51" s="89">
        <v>244074989980</v>
      </c>
    </row>
    <row r="52" spans="1:7" x14ac:dyDescent="0.25">
      <c r="A52" t="s">
        <v>192</v>
      </c>
      <c r="B52">
        <v>13010131006</v>
      </c>
      <c r="C52" t="s">
        <v>193</v>
      </c>
      <c r="G52" s="89">
        <v>350399423083</v>
      </c>
    </row>
    <row r="53" spans="1:7" x14ac:dyDescent="0.25">
      <c r="A53" t="s">
        <v>194</v>
      </c>
      <c r="B53">
        <v>13010131007</v>
      </c>
      <c r="C53" t="s">
        <v>142</v>
      </c>
      <c r="G53" s="89">
        <v>924434896713</v>
      </c>
    </row>
    <row r="54" spans="1:7" x14ac:dyDescent="0.25">
      <c r="A54" t="s">
        <v>195</v>
      </c>
      <c r="B54">
        <v>13010131012</v>
      </c>
      <c r="C54" t="s">
        <v>196</v>
      </c>
      <c r="G54" s="89">
        <v>92300000000</v>
      </c>
    </row>
    <row r="55" spans="1:7" x14ac:dyDescent="0.25">
      <c r="A55" t="s">
        <v>197</v>
      </c>
      <c r="B55">
        <v>13010131024</v>
      </c>
      <c r="C55" t="s">
        <v>198</v>
      </c>
      <c r="G55" s="89">
        <v>167699202863</v>
      </c>
    </row>
    <row r="56" spans="1:7" x14ac:dyDescent="0.25">
      <c r="A56" t="s">
        <v>199</v>
      </c>
      <c r="B56">
        <v>13010131026</v>
      </c>
      <c r="C56" t="s">
        <v>200</v>
      </c>
      <c r="G56" s="89">
        <v>30019056000</v>
      </c>
    </row>
    <row r="57" spans="1:7" x14ac:dyDescent="0.25">
      <c r="A57" t="s">
        <v>1350</v>
      </c>
      <c r="B57">
        <v>13010417000</v>
      </c>
      <c r="C57" t="s">
        <v>1351</v>
      </c>
      <c r="G57" s="89">
        <v>129517920000</v>
      </c>
    </row>
    <row r="58" spans="1:7" x14ac:dyDescent="0.25">
      <c r="A58" t="s">
        <v>1352</v>
      </c>
      <c r="B58">
        <v>13010417012</v>
      </c>
      <c r="C58" t="s">
        <v>201</v>
      </c>
      <c r="G58" s="89">
        <v>129517920000</v>
      </c>
    </row>
    <row r="59" spans="1:7" x14ac:dyDescent="0.25">
      <c r="A59" t="s">
        <v>202</v>
      </c>
      <c r="B59">
        <v>13020000000</v>
      </c>
      <c r="C59" t="s">
        <v>203</v>
      </c>
      <c r="G59" s="89">
        <v>1072808041</v>
      </c>
    </row>
    <row r="60" spans="1:7" x14ac:dyDescent="0.25">
      <c r="A60" t="s">
        <v>1264</v>
      </c>
      <c r="B60">
        <v>13020145000</v>
      </c>
      <c r="C60" t="s">
        <v>279</v>
      </c>
      <c r="G60" s="89">
        <v>522244961</v>
      </c>
    </row>
    <row r="61" spans="1:7" x14ac:dyDescent="0.25">
      <c r="A61" t="s">
        <v>1289</v>
      </c>
      <c r="B61">
        <v>13020145004</v>
      </c>
      <c r="C61" t="s">
        <v>146</v>
      </c>
      <c r="G61" s="89">
        <v>512666520</v>
      </c>
    </row>
    <row r="62" spans="1:7" x14ac:dyDescent="0.25">
      <c r="A62" t="s">
        <v>1265</v>
      </c>
      <c r="B62">
        <v>13020145012</v>
      </c>
      <c r="C62" t="s">
        <v>201</v>
      </c>
      <c r="G62" s="89">
        <v>9578441</v>
      </c>
    </row>
    <row r="63" spans="1:7" x14ac:dyDescent="0.25">
      <c r="A63" t="s">
        <v>204</v>
      </c>
      <c r="B63">
        <v>13020149000</v>
      </c>
      <c r="C63" t="s">
        <v>205</v>
      </c>
      <c r="G63" s="89">
        <v>0</v>
      </c>
    </row>
    <row r="64" spans="1:7" x14ac:dyDescent="0.25">
      <c r="A64" t="s">
        <v>206</v>
      </c>
      <c r="B64">
        <v>13020149002</v>
      </c>
      <c r="C64" t="s">
        <v>207</v>
      </c>
      <c r="G64" s="89">
        <v>0</v>
      </c>
    </row>
    <row r="65" spans="1:7" x14ac:dyDescent="0.25">
      <c r="A65" t="s">
        <v>208</v>
      </c>
      <c r="B65">
        <v>13020435000</v>
      </c>
      <c r="C65" t="s">
        <v>209</v>
      </c>
      <c r="G65" s="89">
        <v>550563080</v>
      </c>
    </row>
    <row r="66" spans="1:7" x14ac:dyDescent="0.25">
      <c r="A66" t="s">
        <v>210</v>
      </c>
      <c r="B66">
        <v>13020435004</v>
      </c>
      <c r="C66" t="s">
        <v>146</v>
      </c>
      <c r="G66" s="89">
        <v>550563080</v>
      </c>
    </row>
    <row r="67" spans="1:7" x14ac:dyDescent="0.25">
      <c r="A67" t="s">
        <v>211</v>
      </c>
      <c r="B67">
        <v>13080000000</v>
      </c>
      <c r="C67" t="s">
        <v>154</v>
      </c>
      <c r="D67" s="113"/>
      <c r="E67" s="113"/>
      <c r="F67" s="113"/>
      <c r="G67" s="89">
        <v>38870554496</v>
      </c>
    </row>
    <row r="68" spans="1:7" x14ac:dyDescent="0.25">
      <c r="A68" t="s">
        <v>212</v>
      </c>
      <c r="B68">
        <v>13080161000</v>
      </c>
      <c r="C68" t="s">
        <v>213</v>
      </c>
      <c r="G68" s="89">
        <v>38870554496</v>
      </c>
    </row>
    <row r="69" spans="1:7" x14ac:dyDescent="0.25">
      <c r="A69" t="s">
        <v>214</v>
      </c>
      <c r="B69">
        <v>13080161082</v>
      </c>
      <c r="C69" t="s">
        <v>215</v>
      </c>
      <c r="G69" s="89">
        <v>50000893815</v>
      </c>
    </row>
    <row r="70" spans="1:7" x14ac:dyDescent="0.25">
      <c r="A70" t="s">
        <v>216</v>
      </c>
      <c r="B70">
        <v>13080161083</v>
      </c>
      <c r="C70" t="s">
        <v>217</v>
      </c>
      <c r="G70" s="89">
        <v>49337113184</v>
      </c>
    </row>
    <row r="71" spans="1:7" x14ac:dyDescent="0.25">
      <c r="A71" t="s">
        <v>218</v>
      </c>
      <c r="B71">
        <v>13080161094</v>
      </c>
      <c r="C71" t="s">
        <v>219</v>
      </c>
      <c r="G71" s="89">
        <v>27161631053</v>
      </c>
    </row>
    <row r="72" spans="1:7" x14ac:dyDescent="0.25">
      <c r="A72" t="s">
        <v>220</v>
      </c>
      <c r="B72">
        <v>13080161095</v>
      </c>
      <c r="C72" t="s">
        <v>221</v>
      </c>
      <c r="G72" s="89">
        <v>33305821450</v>
      </c>
    </row>
    <row r="73" spans="1:7" x14ac:dyDescent="0.25">
      <c r="A73" t="s">
        <v>222</v>
      </c>
      <c r="B73">
        <v>14000000000</v>
      </c>
      <c r="C73" t="s">
        <v>223</v>
      </c>
      <c r="G73" s="89">
        <v>15473812017818</v>
      </c>
    </row>
    <row r="74" spans="1:7" x14ac:dyDescent="0.25">
      <c r="A74" t="s">
        <v>224</v>
      </c>
      <c r="B74">
        <v>14010000000</v>
      </c>
      <c r="C74" t="s">
        <v>225</v>
      </c>
      <c r="G74" s="89">
        <v>15384460333016</v>
      </c>
    </row>
    <row r="75" spans="1:7" x14ac:dyDescent="0.25">
      <c r="A75" t="s">
        <v>226</v>
      </c>
      <c r="B75">
        <v>14010169000</v>
      </c>
      <c r="C75" t="s">
        <v>227</v>
      </c>
      <c r="G75" s="89">
        <v>3588714574926</v>
      </c>
    </row>
    <row r="76" spans="1:7" x14ac:dyDescent="0.25">
      <c r="A76" t="s">
        <v>228</v>
      </c>
      <c r="B76">
        <v>14010169002</v>
      </c>
      <c r="C76" t="s">
        <v>157</v>
      </c>
      <c r="G76" s="89">
        <v>2566352976744</v>
      </c>
    </row>
    <row r="77" spans="1:7" x14ac:dyDescent="0.25">
      <c r="A77" t="s">
        <v>229</v>
      </c>
      <c r="B77">
        <v>14010169004</v>
      </c>
      <c r="C77" t="s">
        <v>230</v>
      </c>
      <c r="G77" s="89">
        <v>1016669569088</v>
      </c>
    </row>
    <row r="78" spans="1:7" x14ac:dyDescent="0.25">
      <c r="A78" t="s">
        <v>231</v>
      </c>
      <c r="B78">
        <v>14010169006</v>
      </c>
      <c r="C78" t="s">
        <v>232</v>
      </c>
      <c r="G78" s="89">
        <v>3756040038</v>
      </c>
    </row>
    <row r="79" spans="1:7" x14ac:dyDescent="0.25">
      <c r="A79" t="s">
        <v>1318</v>
      </c>
      <c r="B79">
        <v>14010169008</v>
      </c>
      <c r="C79" t="s">
        <v>1319</v>
      </c>
      <c r="G79" s="89">
        <v>1935989056</v>
      </c>
    </row>
    <row r="80" spans="1:7" x14ac:dyDescent="0.25">
      <c r="A80" t="s">
        <v>233</v>
      </c>
      <c r="B80">
        <v>14010173000</v>
      </c>
      <c r="C80" t="s">
        <v>234</v>
      </c>
      <c r="G80" s="89">
        <v>8494481749937</v>
      </c>
    </row>
    <row r="81" spans="1:7" x14ac:dyDescent="0.25">
      <c r="A81" t="s">
        <v>235</v>
      </c>
      <c r="B81">
        <v>14010173002</v>
      </c>
      <c r="C81" t="s">
        <v>157</v>
      </c>
      <c r="G81" s="89">
        <v>7054462063233</v>
      </c>
    </row>
    <row r="82" spans="1:7" x14ac:dyDescent="0.25">
      <c r="A82" t="s">
        <v>1290</v>
      </c>
      <c r="B82">
        <v>14010173003</v>
      </c>
      <c r="C82" t="s">
        <v>838</v>
      </c>
      <c r="G82" s="89">
        <v>52482258622</v>
      </c>
    </row>
    <row r="83" spans="1:7" x14ac:dyDescent="0.25">
      <c r="A83" t="s">
        <v>236</v>
      </c>
      <c r="B83">
        <v>14010173004</v>
      </c>
      <c r="C83" t="s">
        <v>237</v>
      </c>
      <c r="G83" s="89">
        <v>51505629801</v>
      </c>
    </row>
    <row r="84" spans="1:7" x14ac:dyDescent="0.25">
      <c r="A84" t="s">
        <v>238</v>
      </c>
      <c r="B84">
        <v>14010173006</v>
      </c>
      <c r="C84" t="s">
        <v>239</v>
      </c>
      <c r="G84" s="89">
        <v>1272009560087</v>
      </c>
    </row>
    <row r="85" spans="1:7" x14ac:dyDescent="0.25">
      <c r="A85" t="s">
        <v>240</v>
      </c>
      <c r="B85">
        <v>14010173008</v>
      </c>
      <c r="C85" t="s">
        <v>241</v>
      </c>
      <c r="G85" s="89">
        <v>26468358162</v>
      </c>
    </row>
    <row r="86" spans="1:7" x14ac:dyDescent="0.25">
      <c r="A86" t="s">
        <v>242</v>
      </c>
      <c r="B86">
        <v>14010173010</v>
      </c>
      <c r="C86" t="s">
        <v>243</v>
      </c>
      <c r="G86" s="89">
        <v>37553880032</v>
      </c>
    </row>
    <row r="87" spans="1:7" x14ac:dyDescent="0.25">
      <c r="A87" t="s">
        <v>244</v>
      </c>
      <c r="B87">
        <v>14010187000</v>
      </c>
      <c r="C87" t="s">
        <v>245</v>
      </c>
      <c r="G87" s="89">
        <v>304790239603</v>
      </c>
    </row>
    <row r="88" spans="1:7" x14ac:dyDescent="0.25">
      <c r="A88" t="s">
        <v>246</v>
      </c>
      <c r="B88">
        <v>14010187002</v>
      </c>
      <c r="C88" t="s">
        <v>157</v>
      </c>
      <c r="G88" s="89">
        <v>304790239603</v>
      </c>
    </row>
    <row r="89" spans="1:7" x14ac:dyDescent="0.25">
      <c r="A89" t="s">
        <v>247</v>
      </c>
      <c r="B89">
        <v>14010189000</v>
      </c>
      <c r="C89" t="s">
        <v>248</v>
      </c>
      <c r="G89" s="89">
        <v>4673210854</v>
      </c>
    </row>
    <row r="90" spans="1:7" x14ac:dyDescent="0.25">
      <c r="A90" t="s">
        <v>249</v>
      </c>
      <c r="B90">
        <v>14010189002</v>
      </c>
      <c r="C90" t="s">
        <v>157</v>
      </c>
      <c r="G90" s="89">
        <v>4673210854</v>
      </c>
    </row>
    <row r="91" spans="1:7" x14ac:dyDescent="0.25">
      <c r="A91" t="s">
        <v>250</v>
      </c>
      <c r="B91">
        <v>14010191000</v>
      </c>
      <c r="C91" t="s">
        <v>1291</v>
      </c>
      <c r="G91" s="89">
        <v>5987375992</v>
      </c>
    </row>
    <row r="92" spans="1:7" x14ac:dyDescent="0.25">
      <c r="A92" t="s">
        <v>251</v>
      </c>
      <c r="B92">
        <v>14010191002</v>
      </c>
      <c r="C92" t="s">
        <v>157</v>
      </c>
      <c r="G92" s="89">
        <v>5987375992</v>
      </c>
    </row>
    <row r="93" spans="1:7" x14ac:dyDescent="0.25">
      <c r="A93" t="s">
        <v>252</v>
      </c>
      <c r="B93">
        <v>14010193000</v>
      </c>
      <c r="C93" t="s">
        <v>253</v>
      </c>
      <c r="G93" s="89">
        <v>51652828759</v>
      </c>
    </row>
    <row r="94" spans="1:7" x14ac:dyDescent="0.25">
      <c r="A94" t="s">
        <v>254</v>
      </c>
      <c r="B94">
        <v>14010193002</v>
      </c>
      <c r="C94" t="s">
        <v>157</v>
      </c>
      <c r="G94" s="89">
        <v>51652828759</v>
      </c>
    </row>
    <row r="95" spans="1:7" x14ac:dyDescent="0.25">
      <c r="A95" t="s">
        <v>255</v>
      </c>
      <c r="B95">
        <v>14010205000</v>
      </c>
      <c r="C95" t="s">
        <v>256</v>
      </c>
      <c r="G95" s="89">
        <v>1399901232953</v>
      </c>
    </row>
    <row r="96" spans="1:7" x14ac:dyDescent="0.25">
      <c r="A96" t="s">
        <v>257</v>
      </c>
      <c r="B96">
        <v>14010205002</v>
      </c>
      <c r="C96" t="s">
        <v>157</v>
      </c>
      <c r="G96" s="89">
        <v>1399901232953</v>
      </c>
    </row>
    <row r="97" spans="1:7" x14ac:dyDescent="0.25">
      <c r="A97" t="s">
        <v>258</v>
      </c>
      <c r="B97">
        <v>14010209000</v>
      </c>
      <c r="C97" t="s">
        <v>259</v>
      </c>
      <c r="G97" s="89">
        <v>757757583646</v>
      </c>
    </row>
    <row r="98" spans="1:7" x14ac:dyDescent="0.25">
      <c r="A98" t="s">
        <v>260</v>
      </c>
      <c r="B98">
        <v>14010209004</v>
      </c>
      <c r="C98" t="s">
        <v>261</v>
      </c>
      <c r="G98" s="89">
        <v>585797964878</v>
      </c>
    </row>
    <row r="99" spans="1:7" x14ac:dyDescent="0.25">
      <c r="A99" t="s">
        <v>262</v>
      </c>
      <c r="B99">
        <v>14010209008</v>
      </c>
      <c r="C99" t="s">
        <v>263</v>
      </c>
      <c r="G99" s="89">
        <v>171959618768</v>
      </c>
    </row>
    <row r="100" spans="1:7" x14ac:dyDescent="0.25">
      <c r="A100" t="s">
        <v>264</v>
      </c>
      <c r="B100">
        <v>14010351000</v>
      </c>
      <c r="C100" t="s">
        <v>265</v>
      </c>
      <c r="G100" s="89">
        <v>409803597089</v>
      </c>
    </row>
    <row r="101" spans="1:7" x14ac:dyDescent="0.25">
      <c r="A101" t="s">
        <v>266</v>
      </c>
      <c r="B101">
        <v>14010351004</v>
      </c>
      <c r="C101" t="s">
        <v>1320</v>
      </c>
      <c r="G101" s="89">
        <v>408454135670</v>
      </c>
    </row>
    <row r="102" spans="1:7" x14ac:dyDescent="0.25">
      <c r="A102" t="s">
        <v>1353</v>
      </c>
      <c r="B102">
        <v>14010351005</v>
      </c>
      <c r="C102" t="s">
        <v>1354</v>
      </c>
      <c r="G102" s="89">
        <v>1349461419</v>
      </c>
    </row>
    <row r="103" spans="1:7" x14ac:dyDescent="0.25">
      <c r="A103" t="s">
        <v>267</v>
      </c>
      <c r="B103">
        <v>14010405001</v>
      </c>
      <c r="C103" t="s">
        <v>268</v>
      </c>
      <c r="G103" s="89">
        <v>95733938865</v>
      </c>
    </row>
    <row r="104" spans="1:7" x14ac:dyDescent="0.25">
      <c r="A104" t="s">
        <v>269</v>
      </c>
      <c r="B104">
        <v>14010433000</v>
      </c>
      <c r="C104" t="s">
        <v>270</v>
      </c>
      <c r="G104" s="89">
        <v>124208216345</v>
      </c>
    </row>
    <row r="105" spans="1:7" x14ac:dyDescent="0.25">
      <c r="A105" t="s">
        <v>271</v>
      </c>
      <c r="B105">
        <v>14010433002</v>
      </c>
      <c r="C105" t="s">
        <v>157</v>
      </c>
      <c r="G105" s="89">
        <v>124208216345</v>
      </c>
    </row>
    <row r="106" spans="1:7" x14ac:dyDescent="0.25">
      <c r="A106" t="s">
        <v>272</v>
      </c>
      <c r="B106">
        <v>14010443000</v>
      </c>
      <c r="C106" t="s">
        <v>273</v>
      </c>
      <c r="G106" s="89">
        <v>146743183732</v>
      </c>
    </row>
    <row r="107" spans="1:7" x14ac:dyDescent="0.25">
      <c r="A107" t="s">
        <v>274</v>
      </c>
      <c r="B107">
        <v>14010443002</v>
      </c>
      <c r="C107" t="s">
        <v>157</v>
      </c>
      <c r="G107" s="89">
        <v>146743183732</v>
      </c>
    </row>
    <row r="108" spans="1:7" x14ac:dyDescent="0.25">
      <c r="A108" t="s">
        <v>275</v>
      </c>
      <c r="B108">
        <v>14010449000</v>
      </c>
      <c r="C108" t="s">
        <v>1219</v>
      </c>
      <c r="G108" s="89">
        <v>12600315</v>
      </c>
    </row>
    <row r="109" spans="1:7" x14ac:dyDescent="0.25">
      <c r="A109" t="s">
        <v>276</v>
      </c>
      <c r="B109">
        <v>14010449002</v>
      </c>
      <c r="C109" t="s">
        <v>157</v>
      </c>
      <c r="G109" s="89">
        <v>12600315</v>
      </c>
    </row>
    <row r="110" spans="1:7" x14ac:dyDescent="0.25">
      <c r="A110" t="s">
        <v>277</v>
      </c>
      <c r="B110">
        <v>14030000000</v>
      </c>
      <c r="C110" t="s">
        <v>203</v>
      </c>
      <c r="G110" s="89">
        <v>7500613730</v>
      </c>
    </row>
    <row r="111" spans="1:7" x14ac:dyDescent="0.25">
      <c r="A111" t="s">
        <v>278</v>
      </c>
      <c r="B111">
        <v>14030353000</v>
      </c>
      <c r="C111" t="s">
        <v>279</v>
      </c>
      <c r="G111" s="89">
        <v>709293660</v>
      </c>
    </row>
    <row r="112" spans="1:7" x14ac:dyDescent="0.25">
      <c r="A112" t="s">
        <v>280</v>
      </c>
      <c r="B112">
        <v>14030353002</v>
      </c>
      <c r="C112" t="s">
        <v>157</v>
      </c>
      <c r="G112" s="89">
        <v>709293660</v>
      </c>
    </row>
    <row r="113" spans="1:7" x14ac:dyDescent="0.25">
      <c r="A113" t="s">
        <v>281</v>
      </c>
      <c r="B113">
        <v>14030437000</v>
      </c>
      <c r="C113" t="s">
        <v>209</v>
      </c>
      <c r="G113" s="89">
        <v>6791320070</v>
      </c>
    </row>
    <row r="114" spans="1:7" x14ac:dyDescent="0.25">
      <c r="A114" t="s">
        <v>282</v>
      </c>
      <c r="B114">
        <v>14030437002</v>
      </c>
      <c r="C114" t="s">
        <v>157</v>
      </c>
      <c r="G114" s="89">
        <v>6791320070</v>
      </c>
    </row>
    <row r="115" spans="1:7" x14ac:dyDescent="0.25">
      <c r="A115" t="s">
        <v>283</v>
      </c>
      <c r="B115">
        <v>14040000000</v>
      </c>
      <c r="C115" t="s">
        <v>284</v>
      </c>
      <c r="G115" s="89">
        <v>70100000015</v>
      </c>
    </row>
    <row r="116" spans="1:7" x14ac:dyDescent="0.25">
      <c r="A116" t="s">
        <v>285</v>
      </c>
      <c r="B116">
        <v>14040215000</v>
      </c>
      <c r="C116" t="s">
        <v>286</v>
      </c>
      <c r="G116" s="89">
        <v>70100000015</v>
      </c>
    </row>
    <row r="117" spans="1:7" x14ac:dyDescent="0.25">
      <c r="A117" t="s">
        <v>1321</v>
      </c>
      <c r="B117">
        <v>14040215004</v>
      </c>
      <c r="C117" t="s">
        <v>287</v>
      </c>
      <c r="G117" s="89">
        <v>70000000000</v>
      </c>
    </row>
    <row r="118" spans="1:7" x14ac:dyDescent="0.25">
      <c r="A118" t="s">
        <v>288</v>
      </c>
      <c r="B118">
        <v>14040215010</v>
      </c>
      <c r="C118" t="s">
        <v>289</v>
      </c>
      <c r="G118" s="89">
        <v>100000015</v>
      </c>
    </row>
    <row r="119" spans="1:7" x14ac:dyDescent="0.25">
      <c r="A119" t="s">
        <v>1355</v>
      </c>
      <c r="B119">
        <v>14040373000</v>
      </c>
      <c r="C119" t="s">
        <v>290</v>
      </c>
      <c r="G119" s="89">
        <v>0</v>
      </c>
    </row>
    <row r="120" spans="1:7" x14ac:dyDescent="0.25">
      <c r="A120" t="s">
        <v>1356</v>
      </c>
      <c r="B120">
        <v>14040373006</v>
      </c>
      <c r="C120" t="s">
        <v>1357</v>
      </c>
      <c r="G120" s="89">
        <v>0</v>
      </c>
    </row>
    <row r="121" spans="1:7" x14ac:dyDescent="0.25">
      <c r="A121" t="s">
        <v>291</v>
      </c>
      <c r="B121">
        <v>14080000000</v>
      </c>
      <c r="C121" t="s">
        <v>154</v>
      </c>
      <c r="G121" s="89">
        <v>213991696709</v>
      </c>
    </row>
    <row r="122" spans="1:7" x14ac:dyDescent="0.25">
      <c r="A122" t="s">
        <v>292</v>
      </c>
      <c r="B122">
        <v>14080225000</v>
      </c>
      <c r="C122" t="s">
        <v>293</v>
      </c>
      <c r="G122" s="89">
        <v>175378230806</v>
      </c>
    </row>
    <row r="123" spans="1:7" x14ac:dyDescent="0.25">
      <c r="A123" t="s">
        <v>294</v>
      </c>
      <c r="B123">
        <v>14080225082</v>
      </c>
      <c r="C123" t="s">
        <v>295</v>
      </c>
      <c r="G123" s="89">
        <v>2471589188402</v>
      </c>
    </row>
    <row r="124" spans="1:7" x14ac:dyDescent="0.25">
      <c r="A124" t="s">
        <v>1292</v>
      </c>
      <c r="B124">
        <v>14080225083</v>
      </c>
      <c r="C124" t="s">
        <v>217</v>
      </c>
      <c r="G124" s="89">
        <v>3333197662</v>
      </c>
    </row>
    <row r="125" spans="1:7" x14ac:dyDescent="0.25">
      <c r="A125" t="s">
        <v>296</v>
      </c>
      <c r="B125">
        <v>14080225092</v>
      </c>
      <c r="C125" t="s">
        <v>297</v>
      </c>
      <c r="G125" s="89">
        <v>8105245395</v>
      </c>
    </row>
    <row r="126" spans="1:7" x14ac:dyDescent="0.25">
      <c r="A126" t="s">
        <v>298</v>
      </c>
      <c r="B126">
        <v>14080225094</v>
      </c>
      <c r="C126" t="s">
        <v>299</v>
      </c>
      <c r="G126" s="89">
        <v>2288280685286</v>
      </c>
    </row>
    <row r="127" spans="1:7" x14ac:dyDescent="0.25">
      <c r="A127" t="s">
        <v>1293</v>
      </c>
      <c r="B127">
        <v>14080225095</v>
      </c>
      <c r="C127" t="s">
        <v>1294</v>
      </c>
      <c r="G127" s="89">
        <v>3158224577</v>
      </c>
    </row>
    <row r="128" spans="1:7" x14ac:dyDescent="0.25">
      <c r="A128" t="s">
        <v>300</v>
      </c>
      <c r="B128">
        <v>14080229000</v>
      </c>
      <c r="C128" t="s">
        <v>301</v>
      </c>
      <c r="G128" s="89">
        <v>36861172123</v>
      </c>
    </row>
    <row r="129" spans="1:7" x14ac:dyDescent="0.25">
      <c r="A129" t="s">
        <v>302</v>
      </c>
      <c r="B129">
        <v>14080229082</v>
      </c>
      <c r="C129" t="s">
        <v>303</v>
      </c>
      <c r="G129" s="89">
        <v>62834615801</v>
      </c>
    </row>
    <row r="130" spans="1:7" x14ac:dyDescent="0.25">
      <c r="A130" t="s">
        <v>304</v>
      </c>
      <c r="B130">
        <v>14080229094</v>
      </c>
      <c r="C130" t="s">
        <v>305</v>
      </c>
      <c r="G130" s="89">
        <v>25973443678</v>
      </c>
    </row>
    <row r="131" spans="1:7" x14ac:dyDescent="0.25">
      <c r="A131" t="s">
        <v>306</v>
      </c>
      <c r="B131">
        <v>14080447000</v>
      </c>
      <c r="C131" t="s">
        <v>307</v>
      </c>
      <c r="G131" s="89">
        <v>1752195942</v>
      </c>
    </row>
    <row r="132" spans="1:7" x14ac:dyDescent="0.25">
      <c r="A132" t="s">
        <v>308</v>
      </c>
      <c r="B132">
        <v>14080447082</v>
      </c>
      <c r="C132" t="s">
        <v>309</v>
      </c>
      <c r="G132" s="89">
        <v>36906180300</v>
      </c>
    </row>
    <row r="133" spans="1:7" x14ac:dyDescent="0.25">
      <c r="A133" t="s">
        <v>310</v>
      </c>
      <c r="B133">
        <v>14080447094</v>
      </c>
      <c r="C133" t="s">
        <v>311</v>
      </c>
      <c r="D133" s="113"/>
      <c r="E133" s="113"/>
      <c r="F133" s="113"/>
      <c r="G133" s="89">
        <v>35098697153</v>
      </c>
    </row>
    <row r="134" spans="1:7" x14ac:dyDescent="0.25">
      <c r="A134" t="s">
        <v>1266</v>
      </c>
      <c r="B134">
        <v>14080447096</v>
      </c>
      <c r="C134" t="s">
        <v>1267</v>
      </c>
      <c r="G134" s="89">
        <v>55287205</v>
      </c>
    </row>
    <row r="135" spans="1:7" x14ac:dyDescent="0.25">
      <c r="A135" t="s">
        <v>312</v>
      </c>
      <c r="B135">
        <v>14080451000</v>
      </c>
      <c r="C135" t="s">
        <v>313</v>
      </c>
      <c r="G135" s="89">
        <v>97838</v>
      </c>
    </row>
    <row r="136" spans="1:7" x14ac:dyDescent="0.25">
      <c r="A136" t="s">
        <v>314</v>
      </c>
      <c r="B136">
        <v>14080451082</v>
      </c>
      <c r="C136" t="s">
        <v>309</v>
      </c>
      <c r="G136" s="89">
        <v>932187</v>
      </c>
    </row>
    <row r="137" spans="1:7" x14ac:dyDescent="0.25">
      <c r="A137" t="s">
        <v>315</v>
      </c>
      <c r="B137">
        <v>14080451094</v>
      </c>
      <c r="C137" t="s">
        <v>316</v>
      </c>
      <c r="G137" s="89">
        <v>834349</v>
      </c>
    </row>
    <row r="138" spans="1:7" x14ac:dyDescent="0.25">
      <c r="A138" t="s">
        <v>317</v>
      </c>
      <c r="B138">
        <v>14090000000</v>
      </c>
      <c r="C138" t="s">
        <v>159</v>
      </c>
      <c r="G138" s="89">
        <v>202240625652</v>
      </c>
    </row>
    <row r="139" spans="1:7" x14ac:dyDescent="0.25">
      <c r="A139" t="s">
        <v>318</v>
      </c>
      <c r="B139">
        <v>14090231000</v>
      </c>
      <c r="C139" t="s">
        <v>319</v>
      </c>
      <c r="G139" s="89">
        <v>202240625652</v>
      </c>
    </row>
    <row r="140" spans="1:7" x14ac:dyDescent="0.25">
      <c r="A140" t="s">
        <v>320</v>
      </c>
      <c r="B140">
        <v>14090231092</v>
      </c>
      <c r="C140" t="s">
        <v>157</v>
      </c>
      <c r="G140" s="89">
        <v>119221458428</v>
      </c>
    </row>
    <row r="141" spans="1:7" x14ac:dyDescent="0.25">
      <c r="A141" t="s">
        <v>321</v>
      </c>
      <c r="B141">
        <v>14090231094</v>
      </c>
      <c r="C141" t="s">
        <v>322</v>
      </c>
      <c r="G141" s="89">
        <v>83019167224</v>
      </c>
    </row>
    <row r="142" spans="1:7" x14ac:dyDescent="0.25">
      <c r="A142" t="s">
        <v>323</v>
      </c>
      <c r="B142">
        <v>15000000000</v>
      </c>
      <c r="C142" t="s">
        <v>324</v>
      </c>
      <c r="G142" s="89">
        <v>278942189025</v>
      </c>
    </row>
    <row r="143" spans="1:7" x14ac:dyDescent="0.25">
      <c r="A143" t="s">
        <v>325</v>
      </c>
      <c r="B143">
        <v>15010000000</v>
      </c>
      <c r="C143" t="s">
        <v>324</v>
      </c>
      <c r="G143" s="89">
        <v>281077141456</v>
      </c>
    </row>
    <row r="144" spans="1:7" x14ac:dyDescent="0.25">
      <c r="A144" t="s">
        <v>326</v>
      </c>
      <c r="B144">
        <v>15010243001</v>
      </c>
      <c r="C144" t="s">
        <v>327</v>
      </c>
      <c r="G144" s="89">
        <v>141607951891</v>
      </c>
    </row>
    <row r="145" spans="1:7" x14ac:dyDescent="0.25">
      <c r="A145" t="s">
        <v>328</v>
      </c>
      <c r="B145">
        <v>15010245000</v>
      </c>
      <c r="C145" t="s">
        <v>329</v>
      </c>
      <c r="G145" s="89">
        <v>103833974583</v>
      </c>
    </row>
    <row r="146" spans="1:7" x14ac:dyDescent="0.25">
      <c r="A146" t="s">
        <v>330</v>
      </c>
      <c r="B146">
        <v>15010245004</v>
      </c>
      <c r="C146" t="s">
        <v>331</v>
      </c>
      <c r="G146" s="89">
        <v>71363373142</v>
      </c>
    </row>
    <row r="147" spans="1:7" x14ac:dyDescent="0.25">
      <c r="A147" t="s">
        <v>332</v>
      </c>
      <c r="B147">
        <v>15010245006</v>
      </c>
      <c r="C147" t="s">
        <v>333</v>
      </c>
      <c r="G147" s="89">
        <v>32470601441</v>
      </c>
    </row>
    <row r="148" spans="1:7" x14ac:dyDescent="0.25">
      <c r="A148" t="s">
        <v>334</v>
      </c>
      <c r="B148">
        <v>15010247000</v>
      </c>
      <c r="C148" t="s">
        <v>335</v>
      </c>
      <c r="G148" s="89">
        <v>6122770250</v>
      </c>
    </row>
    <row r="149" spans="1:7" x14ac:dyDescent="0.25">
      <c r="A149" t="s">
        <v>336</v>
      </c>
      <c r="B149">
        <v>15010247002</v>
      </c>
      <c r="C149" t="s">
        <v>337</v>
      </c>
      <c r="D149" s="113"/>
      <c r="E149" s="113"/>
      <c r="F149" s="113"/>
      <c r="G149" s="89">
        <v>823598633</v>
      </c>
    </row>
    <row r="150" spans="1:7" x14ac:dyDescent="0.25">
      <c r="A150" t="s">
        <v>338</v>
      </c>
      <c r="B150">
        <v>15010247003</v>
      </c>
      <c r="C150" t="s">
        <v>339</v>
      </c>
      <c r="G150" s="89">
        <v>5299171617</v>
      </c>
    </row>
    <row r="151" spans="1:7" x14ac:dyDescent="0.25">
      <c r="A151" t="s">
        <v>341</v>
      </c>
      <c r="B151">
        <v>15010253000</v>
      </c>
      <c r="C151" t="s">
        <v>342</v>
      </c>
      <c r="G151" s="89">
        <v>14760720873</v>
      </c>
    </row>
    <row r="152" spans="1:7" x14ac:dyDescent="0.25">
      <c r="A152" t="s">
        <v>343</v>
      </c>
      <c r="B152">
        <v>15010253002</v>
      </c>
      <c r="C152" t="s">
        <v>157</v>
      </c>
      <c r="G152" s="89">
        <v>14760720873</v>
      </c>
    </row>
    <row r="153" spans="1:7" x14ac:dyDescent="0.25">
      <c r="A153" t="s">
        <v>344</v>
      </c>
      <c r="B153">
        <v>15010257000</v>
      </c>
      <c r="C153" t="s">
        <v>345</v>
      </c>
      <c r="G153" s="89">
        <v>14751723859</v>
      </c>
    </row>
    <row r="154" spans="1:7" x14ac:dyDescent="0.25">
      <c r="A154" t="s">
        <v>346</v>
      </c>
      <c r="B154">
        <v>15010257002</v>
      </c>
      <c r="C154" t="s">
        <v>157</v>
      </c>
      <c r="G154" s="89">
        <v>14751723859</v>
      </c>
    </row>
    <row r="155" spans="1:7" x14ac:dyDescent="0.25">
      <c r="A155" t="s">
        <v>347</v>
      </c>
      <c r="B155">
        <v>15090000000</v>
      </c>
      <c r="C155" t="s">
        <v>159</v>
      </c>
      <c r="G155" s="89">
        <v>2134952431</v>
      </c>
    </row>
    <row r="156" spans="1:7" x14ac:dyDescent="0.25">
      <c r="A156" t="s">
        <v>348</v>
      </c>
      <c r="B156">
        <v>15090263000</v>
      </c>
      <c r="C156" t="s">
        <v>349</v>
      </c>
      <c r="G156" s="89">
        <v>2134952431</v>
      </c>
    </row>
    <row r="157" spans="1:7" x14ac:dyDescent="0.25">
      <c r="A157" t="s">
        <v>350</v>
      </c>
      <c r="B157">
        <v>15090263092</v>
      </c>
      <c r="C157" t="s">
        <v>157</v>
      </c>
      <c r="G157" s="89">
        <v>2134952431</v>
      </c>
    </row>
    <row r="158" spans="1:7" x14ac:dyDescent="0.25">
      <c r="A158" t="s">
        <v>351</v>
      </c>
      <c r="B158">
        <v>16000000000</v>
      </c>
      <c r="C158" t="s">
        <v>352</v>
      </c>
      <c r="G158" s="89">
        <v>159006721155</v>
      </c>
    </row>
    <row r="159" spans="1:7" x14ac:dyDescent="0.25">
      <c r="A159" t="s">
        <v>353</v>
      </c>
      <c r="B159">
        <v>16010000000</v>
      </c>
      <c r="C159" t="s">
        <v>354</v>
      </c>
      <c r="G159" s="89">
        <v>170547869096</v>
      </c>
    </row>
    <row r="160" spans="1:7" x14ac:dyDescent="0.25">
      <c r="A160" t="s">
        <v>355</v>
      </c>
      <c r="B160">
        <v>16010265000</v>
      </c>
      <c r="C160" t="s">
        <v>356</v>
      </c>
      <c r="G160" s="89">
        <v>73051741429</v>
      </c>
    </row>
    <row r="161" spans="1:7" x14ac:dyDescent="0.25">
      <c r="A161" t="s">
        <v>357</v>
      </c>
      <c r="B161">
        <v>16010265002</v>
      </c>
      <c r="C161" t="s">
        <v>157</v>
      </c>
      <c r="G161" s="89">
        <v>65857809812</v>
      </c>
    </row>
    <row r="162" spans="1:7" x14ac:dyDescent="0.25">
      <c r="A162" t="s">
        <v>1220</v>
      </c>
      <c r="B162">
        <v>16010265008</v>
      </c>
      <c r="C162" t="s">
        <v>1221</v>
      </c>
      <c r="G162" s="89">
        <v>7193931617</v>
      </c>
    </row>
    <row r="163" spans="1:7" x14ac:dyDescent="0.25">
      <c r="A163" t="s">
        <v>358</v>
      </c>
      <c r="B163">
        <v>16010267000</v>
      </c>
      <c r="C163" t="s">
        <v>359</v>
      </c>
      <c r="G163" s="89">
        <v>1335993309</v>
      </c>
    </row>
    <row r="164" spans="1:7" x14ac:dyDescent="0.25">
      <c r="A164" t="s">
        <v>360</v>
      </c>
      <c r="B164">
        <v>16010267007</v>
      </c>
      <c r="C164" t="s">
        <v>270</v>
      </c>
      <c r="G164" s="89">
        <v>1335993309</v>
      </c>
    </row>
    <row r="165" spans="1:7" x14ac:dyDescent="0.25">
      <c r="A165" t="s">
        <v>361</v>
      </c>
      <c r="B165">
        <v>16010269000</v>
      </c>
      <c r="C165" t="s">
        <v>362</v>
      </c>
      <c r="G165" s="89">
        <v>96160134358</v>
      </c>
    </row>
    <row r="166" spans="1:7" x14ac:dyDescent="0.25">
      <c r="A166" t="s">
        <v>363</v>
      </c>
      <c r="B166">
        <v>16010269002</v>
      </c>
      <c r="C166" t="s">
        <v>157</v>
      </c>
      <c r="G166" s="89">
        <v>83878306419</v>
      </c>
    </row>
    <row r="167" spans="1:7" x14ac:dyDescent="0.25">
      <c r="A167" t="s">
        <v>364</v>
      </c>
      <c r="B167">
        <v>16010269004</v>
      </c>
      <c r="C167" t="s">
        <v>270</v>
      </c>
      <c r="G167" s="89">
        <v>3444761125</v>
      </c>
    </row>
    <row r="168" spans="1:7" x14ac:dyDescent="0.25">
      <c r="A168" t="s">
        <v>1222</v>
      </c>
      <c r="B168">
        <v>16010269008</v>
      </c>
      <c r="C168" t="s">
        <v>1221</v>
      </c>
      <c r="G168" s="89">
        <v>8837066814</v>
      </c>
    </row>
    <row r="169" spans="1:7" x14ac:dyDescent="0.25">
      <c r="A169" t="s">
        <v>365</v>
      </c>
      <c r="B169">
        <v>16030000000</v>
      </c>
      <c r="C169" t="s">
        <v>366</v>
      </c>
      <c r="G169" s="89">
        <v>218643875114</v>
      </c>
    </row>
    <row r="170" spans="1:7" x14ac:dyDescent="0.25">
      <c r="A170" t="s">
        <v>367</v>
      </c>
      <c r="B170">
        <v>16030275000</v>
      </c>
      <c r="C170" t="s">
        <v>368</v>
      </c>
      <c r="G170" s="89">
        <v>218643875114</v>
      </c>
    </row>
    <row r="171" spans="1:7" x14ac:dyDescent="0.25">
      <c r="A171" t="s">
        <v>369</v>
      </c>
      <c r="B171">
        <v>16030275002</v>
      </c>
      <c r="C171" t="s">
        <v>157</v>
      </c>
      <c r="G171" s="89">
        <v>174567539954</v>
      </c>
    </row>
    <row r="172" spans="1:7" x14ac:dyDescent="0.25">
      <c r="A172" t="s">
        <v>370</v>
      </c>
      <c r="B172">
        <v>16030275004</v>
      </c>
      <c r="C172" t="s">
        <v>270</v>
      </c>
      <c r="G172" s="89">
        <v>4854265109</v>
      </c>
    </row>
    <row r="173" spans="1:7" x14ac:dyDescent="0.25">
      <c r="A173" t="s">
        <v>1223</v>
      </c>
      <c r="B173">
        <v>16030275006</v>
      </c>
      <c r="C173" t="s">
        <v>1221</v>
      </c>
      <c r="G173" s="89">
        <v>39222070051</v>
      </c>
    </row>
    <row r="174" spans="1:7" x14ac:dyDescent="0.25">
      <c r="A174" t="s">
        <v>371</v>
      </c>
      <c r="B174">
        <v>16070000000</v>
      </c>
      <c r="C174" t="s">
        <v>372</v>
      </c>
      <c r="G174" s="89">
        <v>1233507019</v>
      </c>
    </row>
    <row r="175" spans="1:7" x14ac:dyDescent="0.25">
      <c r="A175" t="s">
        <v>373</v>
      </c>
      <c r="B175">
        <v>16070429000</v>
      </c>
      <c r="C175" t="s">
        <v>374</v>
      </c>
      <c r="G175" s="89">
        <v>1233507019</v>
      </c>
    </row>
    <row r="176" spans="1:7" x14ac:dyDescent="0.25">
      <c r="A176" t="s">
        <v>375</v>
      </c>
      <c r="B176">
        <v>16070429092</v>
      </c>
      <c r="C176" t="s">
        <v>157</v>
      </c>
      <c r="G176" s="89">
        <v>1233507019</v>
      </c>
    </row>
    <row r="177" spans="1:7" x14ac:dyDescent="0.25">
      <c r="A177" t="s">
        <v>376</v>
      </c>
      <c r="B177">
        <v>16080000000</v>
      </c>
      <c r="C177" t="s">
        <v>154</v>
      </c>
      <c r="G177" s="89">
        <v>9055846325</v>
      </c>
    </row>
    <row r="178" spans="1:7" x14ac:dyDescent="0.25">
      <c r="A178" t="s">
        <v>377</v>
      </c>
      <c r="B178">
        <v>16080277000</v>
      </c>
      <c r="C178" t="s">
        <v>378</v>
      </c>
      <c r="G178" s="89">
        <v>1287546858</v>
      </c>
    </row>
    <row r="179" spans="1:7" x14ac:dyDescent="0.25">
      <c r="A179" t="s">
        <v>379</v>
      </c>
      <c r="B179">
        <v>16080277082</v>
      </c>
      <c r="C179" t="s">
        <v>295</v>
      </c>
      <c r="G179" s="89">
        <v>17873345840</v>
      </c>
    </row>
    <row r="180" spans="1:7" x14ac:dyDescent="0.25">
      <c r="A180" t="s">
        <v>1224</v>
      </c>
      <c r="B180">
        <v>16080277086</v>
      </c>
      <c r="C180" t="s">
        <v>1225</v>
      </c>
      <c r="G180" s="89">
        <v>2359012550</v>
      </c>
    </row>
    <row r="181" spans="1:7" x14ac:dyDescent="0.25">
      <c r="A181" t="s">
        <v>380</v>
      </c>
      <c r="B181">
        <v>16080277092</v>
      </c>
      <c r="C181" t="s">
        <v>381</v>
      </c>
      <c r="G181" s="89">
        <v>1647382609</v>
      </c>
    </row>
    <row r="182" spans="1:7" x14ac:dyDescent="0.25">
      <c r="A182" t="s">
        <v>382</v>
      </c>
      <c r="B182">
        <v>16080277094</v>
      </c>
      <c r="C182" t="s">
        <v>383</v>
      </c>
      <c r="G182" s="89">
        <v>15083476398</v>
      </c>
    </row>
    <row r="183" spans="1:7" x14ac:dyDescent="0.25">
      <c r="A183" t="s">
        <v>1226</v>
      </c>
      <c r="B183">
        <v>16080277096</v>
      </c>
      <c r="C183" t="s">
        <v>1227</v>
      </c>
      <c r="G183" s="89">
        <v>126095028</v>
      </c>
    </row>
    <row r="184" spans="1:7" x14ac:dyDescent="0.25">
      <c r="A184" t="s">
        <v>1228</v>
      </c>
      <c r="B184">
        <v>16080277097</v>
      </c>
      <c r="C184" t="s">
        <v>1229</v>
      </c>
      <c r="G184" s="89">
        <v>2087857497</v>
      </c>
    </row>
    <row r="185" spans="1:7" x14ac:dyDescent="0.25">
      <c r="A185" t="s">
        <v>384</v>
      </c>
      <c r="B185">
        <v>16080279000</v>
      </c>
      <c r="C185" t="s">
        <v>385</v>
      </c>
      <c r="G185" s="89">
        <v>2165022309</v>
      </c>
    </row>
    <row r="186" spans="1:7" x14ac:dyDescent="0.25">
      <c r="A186" t="s">
        <v>386</v>
      </c>
      <c r="B186">
        <v>16080279082</v>
      </c>
      <c r="C186" t="s">
        <v>215</v>
      </c>
      <c r="G186" s="89">
        <v>25577701345</v>
      </c>
    </row>
    <row r="187" spans="1:7" x14ac:dyDescent="0.25">
      <c r="A187" t="s">
        <v>1230</v>
      </c>
      <c r="B187">
        <v>16080279086</v>
      </c>
      <c r="C187" t="s">
        <v>1231</v>
      </c>
      <c r="G187" s="89">
        <v>2464519658</v>
      </c>
    </row>
    <row r="188" spans="1:7" x14ac:dyDescent="0.25">
      <c r="A188" t="s">
        <v>387</v>
      </c>
      <c r="B188">
        <v>16080279092</v>
      </c>
      <c r="C188" t="s">
        <v>381</v>
      </c>
      <c r="G188" s="89">
        <v>2752562837</v>
      </c>
    </row>
    <row r="189" spans="1:7" x14ac:dyDescent="0.25">
      <c r="A189" t="s">
        <v>388</v>
      </c>
      <c r="B189">
        <v>16080279094</v>
      </c>
      <c r="C189" t="s">
        <v>389</v>
      </c>
      <c r="G189" s="89">
        <v>20810128312</v>
      </c>
    </row>
    <row r="190" spans="1:7" x14ac:dyDescent="0.25">
      <c r="A190" t="s">
        <v>1232</v>
      </c>
      <c r="B190">
        <v>16080279096</v>
      </c>
      <c r="C190" t="s">
        <v>1233</v>
      </c>
      <c r="G190" s="89">
        <v>454600678</v>
      </c>
    </row>
    <row r="191" spans="1:7" x14ac:dyDescent="0.25">
      <c r="A191" t="s">
        <v>1234</v>
      </c>
      <c r="B191">
        <v>16080279097</v>
      </c>
      <c r="C191" t="s">
        <v>1229</v>
      </c>
      <c r="G191" s="89">
        <v>1859906867</v>
      </c>
    </row>
    <row r="192" spans="1:7" x14ac:dyDescent="0.25">
      <c r="A192" t="s">
        <v>390</v>
      </c>
      <c r="B192">
        <v>16080347000</v>
      </c>
      <c r="C192" t="s">
        <v>391</v>
      </c>
      <c r="G192" s="89">
        <v>5603277158</v>
      </c>
    </row>
    <row r="193" spans="1:7" x14ac:dyDescent="0.25">
      <c r="A193" t="s">
        <v>392</v>
      </c>
      <c r="B193">
        <v>16080347082</v>
      </c>
      <c r="C193" t="s">
        <v>393</v>
      </c>
      <c r="D193" s="113"/>
      <c r="E193" s="113"/>
      <c r="F193" s="113"/>
      <c r="G193" s="89">
        <v>48856250711</v>
      </c>
    </row>
    <row r="194" spans="1:7" x14ac:dyDescent="0.25">
      <c r="A194" t="s">
        <v>1235</v>
      </c>
      <c r="B194">
        <v>16080347086</v>
      </c>
      <c r="C194" t="s">
        <v>1231</v>
      </c>
      <c r="G194" s="89">
        <v>11181123142</v>
      </c>
    </row>
    <row r="195" spans="1:7" x14ac:dyDescent="0.25">
      <c r="A195" t="s">
        <v>394</v>
      </c>
      <c r="B195">
        <v>16080347092</v>
      </c>
      <c r="C195" t="s">
        <v>381</v>
      </c>
      <c r="G195" s="89">
        <v>16858588925</v>
      </c>
    </row>
    <row r="196" spans="1:7" x14ac:dyDescent="0.25">
      <c r="A196" t="s">
        <v>395</v>
      </c>
      <c r="B196">
        <v>16080347094</v>
      </c>
      <c r="C196" t="s">
        <v>396</v>
      </c>
      <c r="G196" s="89">
        <v>27392253642</v>
      </c>
    </row>
    <row r="197" spans="1:7" x14ac:dyDescent="0.25">
      <c r="A197" t="s">
        <v>1236</v>
      </c>
      <c r="B197">
        <v>16080347096</v>
      </c>
      <c r="C197" t="s">
        <v>1233</v>
      </c>
      <c r="G197" s="89">
        <v>4233244824</v>
      </c>
    </row>
    <row r="198" spans="1:7" x14ac:dyDescent="0.25">
      <c r="A198" t="s">
        <v>1238</v>
      </c>
      <c r="B198">
        <v>16080347097</v>
      </c>
      <c r="C198" t="s">
        <v>1229</v>
      </c>
      <c r="G198" s="89">
        <v>5950009304</v>
      </c>
    </row>
    <row r="199" spans="1:7" x14ac:dyDescent="0.25">
      <c r="A199" t="s">
        <v>397</v>
      </c>
      <c r="B199">
        <v>16090000000</v>
      </c>
      <c r="C199" t="s">
        <v>159</v>
      </c>
      <c r="G199" s="89">
        <v>238007362361</v>
      </c>
    </row>
    <row r="200" spans="1:7" x14ac:dyDescent="0.25">
      <c r="A200" t="s">
        <v>398</v>
      </c>
      <c r="B200">
        <v>16090285000</v>
      </c>
      <c r="C200" t="s">
        <v>399</v>
      </c>
      <c r="G200" s="89">
        <v>238007362361</v>
      </c>
    </row>
    <row r="201" spans="1:7" x14ac:dyDescent="0.25">
      <c r="A201" t="s">
        <v>400</v>
      </c>
      <c r="B201">
        <v>16090285092</v>
      </c>
      <c r="C201" t="s">
        <v>157</v>
      </c>
      <c r="G201" s="89">
        <v>238007362361</v>
      </c>
    </row>
    <row r="202" spans="1:7" x14ac:dyDescent="0.25">
      <c r="A202" t="s">
        <v>401</v>
      </c>
      <c r="B202">
        <v>17000000000</v>
      </c>
      <c r="C202" t="s">
        <v>402</v>
      </c>
      <c r="G202" s="89">
        <v>124981100350</v>
      </c>
    </row>
    <row r="203" spans="1:7" x14ac:dyDescent="0.25">
      <c r="A203" t="s">
        <v>403</v>
      </c>
      <c r="B203">
        <v>17010000000</v>
      </c>
      <c r="C203" t="s">
        <v>404</v>
      </c>
      <c r="G203" s="89">
        <v>86367990885</v>
      </c>
    </row>
    <row r="204" spans="1:7" x14ac:dyDescent="0.25">
      <c r="A204" t="s">
        <v>405</v>
      </c>
      <c r="B204">
        <v>17010293000</v>
      </c>
      <c r="C204" t="s">
        <v>404</v>
      </c>
      <c r="G204" s="89">
        <v>86367990885</v>
      </c>
    </row>
    <row r="205" spans="1:7" x14ac:dyDescent="0.25">
      <c r="A205" t="s">
        <v>406</v>
      </c>
      <c r="B205">
        <v>17010293004</v>
      </c>
      <c r="C205" t="s">
        <v>407</v>
      </c>
      <c r="G205" s="89">
        <v>86367990885</v>
      </c>
    </row>
    <row r="206" spans="1:7" x14ac:dyDescent="0.25">
      <c r="A206" t="s">
        <v>408</v>
      </c>
      <c r="B206">
        <v>17020000000</v>
      </c>
      <c r="C206" t="s">
        <v>402</v>
      </c>
      <c r="G206" s="89">
        <v>111325282192</v>
      </c>
    </row>
    <row r="207" spans="1:7" x14ac:dyDescent="0.25">
      <c r="A207" t="s">
        <v>409</v>
      </c>
      <c r="B207">
        <v>17020295000</v>
      </c>
      <c r="C207" t="s">
        <v>410</v>
      </c>
      <c r="G207" s="89">
        <v>74432706309</v>
      </c>
    </row>
    <row r="208" spans="1:7" x14ac:dyDescent="0.25">
      <c r="A208" t="s">
        <v>1239</v>
      </c>
      <c r="B208">
        <v>17020295004</v>
      </c>
      <c r="C208" t="s">
        <v>1240</v>
      </c>
      <c r="G208" s="89">
        <v>3714141309</v>
      </c>
    </row>
    <row r="209" spans="1:7" x14ac:dyDescent="0.25">
      <c r="A209" t="s">
        <v>411</v>
      </c>
      <c r="B209">
        <v>17020295007</v>
      </c>
      <c r="C209" t="s">
        <v>412</v>
      </c>
      <c r="G209" s="89">
        <v>70718565000</v>
      </c>
    </row>
    <row r="210" spans="1:7" x14ac:dyDescent="0.25">
      <c r="A210" t="s">
        <v>413</v>
      </c>
      <c r="B210">
        <v>17020413000</v>
      </c>
      <c r="C210" t="s">
        <v>414</v>
      </c>
      <c r="G210" s="89">
        <v>36892575883</v>
      </c>
    </row>
    <row r="211" spans="1:7" x14ac:dyDescent="0.25">
      <c r="A211" t="s">
        <v>415</v>
      </c>
      <c r="B211">
        <v>17020413002</v>
      </c>
      <c r="C211" t="s">
        <v>416</v>
      </c>
      <c r="G211" s="89">
        <v>9816328289</v>
      </c>
    </row>
    <row r="212" spans="1:7" x14ac:dyDescent="0.25">
      <c r="A212" t="s">
        <v>417</v>
      </c>
      <c r="B212">
        <v>17020413003</v>
      </c>
      <c r="C212" t="s">
        <v>418</v>
      </c>
      <c r="D212" s="113"/>
      <c r="E212" s="113"/>
      <c r="F212" s="113"/>
      <c r="G212" s="89">
        <v>27076247594</v>
      </c>
    </row>
    <row r="213" spans="1:7" x14ac:dyDescent="0.25">
      <c r="A213" t="s">
        <v>419</v>
      </c>
      <c r="B213">
        <v>17080000000</v>
      </c>
      <c r="C213" t="s">
        <v>420</v>
      </c>
      <c r="G213" s="89">
        <v>568427988</v>
      </c>
    </row>
    <row r="214" spans="1:7" x14ac:dyDescent="0.25">
      <c r="A214" t="s">
        <v>421</v>
      </c>
      <c r="B214">
        <v>17080415000</v>
      </c>
      <c r="C214" t="s">
        <v>422</v>
      </c>
      <c r="G214" s="89">
        <v>568427988</v>
      </c>
    </row>
    <row r="215" spans="1:7" x14ac:dyDescent="0.25">
      <c r="A215" t="s">
        <v>423</v>
      </c>
      <c r="B215">
        <v>17080415082</v>
      </c>
      <c r="C215" t="s">
        <v>424</v>
      </c>
      <c r="G215" s="89">
        <v>46060352490</v>
      </c>
    </row>
    <row r="216" spans="1:7" x14ac:dyDescent="0.25">
      <c r="A216" t="s">
        <v>425</v>
      </c>
      <c r="B216">
        <v>17080415092</v>
      </c>
      <c r="C216" t="s">
        <v>426</v>
      </c>
      <c r="G216" s="89">
        <v>45491924502</v>
      </c>
    </row>
    <row r="217" spans="1:7" x14ac:dyDescent="0.25">
      <c r="A217" t="s">
        <v>427</v>
      </c>
      <c r="B217">
        <v>17090000000</v>
      </c>
      <c r="C217" t="s">
        <v>159</v>
      </c>
      <c r="G217" s="89">
        <v>73280600715</v>
      </c>
    </row>
    <row r="218" spans="1:7" x14ac:dyDescent="0.25">
      <c r="A218" t="s">
        <v>428</v>
      </c>
      <c r="B218">
        <v>17090317000</v>
      </c>
      <c r="C218" t="s">
        <v>429</v>
      </c>
      <c r="G218" s="89">
        <v>73280600715</v>
      </c>
    </row>
    <row r="219" spans="1:7" x14ac:dyDescent="0.25">
      <c r="A219" t="s">
        <v>430</v>
      </c>
      <c r="B219">
        <v>17090317093</v>
      </c>
      <c r="C219" t="s">
        <v>431</v>
      </c>
      <c r="G219" s="89">
        <v>27076247594</v>
      </c>
    </row>
    <row r="220" spans="1:7" x14ac:dyDescent="0.25">
      <c r="A220" t="s">
        <v>432</v>
      </c>
      <c r="B220">
        <v>17090317098</v>
      </c>
      <c r="C220" t="s">
        <v>433</v>
      </c>
      <c r="G220" s="89">
        <v>46204353121</v>
      </c>
    </row>
    <row r="221" spans="1:7" x14ac:dyDescent="0.25">
      <c r="A221" t="s">
        <v>434</v>
      </c>
      <c r="B221">
        <v>18000000000</v>
      </c>
      <c r="C221" t="s">
        <v>435</v>
      </c>
      <c r="G221" s="89">
        <v>71768164321</v>
      </c>
    </row>
    <row r="222" spans="1:7" x14ac:dyDescent="0.25">
      <c r="A222" t="s">
        <v>436</v>
      </c>
      <c r="B222">
        <v>18010000000</v>
      </c>
      <c r="C222" t="s">
        <v>437</v>
      </c>
      <c r="G222" s="89">
        <v>71768164321</v>
      </c>
    </row>
    <row r="223" spans="1:7" x14ac:dyDescent="0.25">
      <c r="A223" t="s">
        <v>438</v>
      </c>
      <c r="B223">
        <v>18010319000</v>
      </c>
      <c r="C223" t="s">
        <v>439</v>
      </c>
      <c r="G223" s="89">
        <v>16475841513</v>
      </c>
    </row>
    <row r="224" spans="1:7" x14ac:dyDescent="0.25">
      <c r="A224" t="s">
        <v>440</v>
      </c>
      <c r="B224">
        <v>18010319002</v>
      </c>
      <c r="C224" t="s">
        <v>441</v>
      </c>
      <c r="G224" s="89">
        <v>29551492229</v>
      </c>
    </row>
    <row r="225" spans="1:7" x14ac:dyDescent="0.25">
      <c r="A225" t="s">
        <v>442</v>
      </c>
      <c r="B225">
        <v>18010319004</v>
      </c>
      <c r="C225" t="s">
        <v>443</v>
      </c>
      <c r="G225" s="89">
        <v>5615293532</v>
      </c>
    </row>
    <row r="226" spans="1:7" x14ac:dyDescent="0.25">
      <c r="A226" t="s">
        <v>444</v>
      </c>
      <c r="B226">
        <v>18010319092</v>
      </c>
      <c r="C226" t="s">
        <v>445</v>
      </c>
      <c r="G226" s="89">
        <v>18690944248</v>
      </c>
    </row>
    <row r="227" spans="1:7" x14ac:dyDescent="0.25">
      <c r="A227" t="s">
        <v>446</v>
      </c>
      <c r="B227">
        <v>18010321000</v>
      </c>
      <c r="C227" t="s">
        <v>447</v>
      </c>
      <c r="G227" s="89">
        <v>29115866564</v>
      </c>
    </row>
    <row r="228" spans="1:7" x14ac:dyDescent="0.25">
      <c r="A228" t="s">
        <v>448</v>
      </c>
      <c r="B228">
        <v>18010321002</v>
      </c>
      <c r="C228" t="s">
        <v>449</v>
      </c>
      <c r="G228" s="89">
        <v>21933151422</v>
      </c>
    </row>
    <row r="229" spans="1:7" x14ac:dyDescent="0.25">
      <c r="A229" t="s">
        <v>450</v>
      </c>
      <c r="B229">
        <v>18010321004</v>
      </c>
      <c r="C229" t="s">
        <v>451</v>
      </c>
      <c r="D229" s="113"/>
      <c r="E229" s="113"/>
      <c r="F229" s="113"/>
      <c r="G229" s="89">
        <v>79274821698</v>
      </c>
    </row>
    <row r="230" spans="1:7" x14ac:dyDescent="0.25">
      <c r="A230" t="s">
        <v>452</v>
      </c>
      <c r="B230">
        <v>18010321092</v>
      </c>
      <c r="C230" t="s">
        <v>453</v>
      </c>
      <c r="G230" s="89">
        <v>16709181107</v>
      </c>
    </row>
    <row r="231" spans="1:7" x14ac:dyDescent="0.25">
      <c r="A231" t="s">
        <v>454</v>
      </c>
      <c r="B231">
        <v>18010321094</v>
      </c>
      <c r="C231" t="s">
        <v>455</v>
      </c>
      <c r="G231" s="89">
        <v>55382925449</v>
      </c>
    </row>
    <row r="232" spans="1:7" x14ac:dyDescent="0.25">
      <c r="A232" t="s">
        <v>456</v>
      </c>
      <c r="B232">
        <v>18010323000</v>
      </c>
      <c r="C232" t="s">
        <v>457</v>
      </c>
      <c r="G232" s="89">
        <v>25285684014</v>
      </c>
    </row>
    <row r="233" spans="1:7" x14ac:dyDescent="0.25">
      <c r="A233" t="s">
        <v>458</v>
      </c>
      <c r="B233">
        <v>18010323002</v>
      </c>
      <c r="C233" t="s">
        <v>459</v>
      </c>
      <c r="G233" s="89">
        <v>143657044074</v>
      </c>
    </row>
    <row r="234" spans="1:7" x14ac:dyDescent="0.25">
      <c r="A234" t="s">
        <v>460</v>
      </c>
      <c r="B234">
        <v>18010323092</v>
      </c>
      <c r="C234" t="s">
        <v>461</v>
      </c>
      <c r="G234" s="89">
        <v>118371360060</v>
      </c>
    </row>
    <row r="235" spans="1:7" x14ac:dyDescent="0.25">
      <c r="A235" t="s">
        <v>462</v>
      </c>
      <c r="B235">
        <v>18010327000</v>
      </c>
      <c r="C235" t="s">
        <v>463</v>
      </c>
      <c r="G235" s="89">
        <v>890772230</v>
      </c>
    </row>
    <row r="236" spans="1:7" x14ac:dyDescent="0.25">
      <c r="A236" t="s">
        <v>464</v>
      </c>
      <c r="B236">
        <v>18010327002</v>
      </c>
      <c r="C236" t="s">
        <v>465</v>
      </c>
      <c r="G236" s="89">
        <v>2409371779</v>
      </c>
    </row>
    <row r="237" spans="1:7" x14ac:dyDescent="0.25">
      <c r="A237" t="s">
        <v>466</v>
      </c>
      <c r="B237">
        <v>18010327092</v>
      </c>
      <c r="C237" t="s">
        <v>467</v>
      </c>
      <c r="G237" s="89">
        <v>1518599549</v>
      </c>
    </row>
    <row r="238" spans="1:7" x14ac:dyDescent="0.25">
      <c r="A238" t="s">
        <v>468</v>
      </c>
      <c r="B238">
        <v>19000000000</v>
      </c>
      <c r="C238" t="s">
        <v>469</v>
      </c>
      <c r="G238" s="89">
        <v>68019973485</v>
      </c>
    </row>
    <row r="239" spans="1:7" x14ac:dyDescent="0.25">
      <c r="A239" t="s">
        <v>470</v>
      </c>
      <c r="B239">
        <v>19010000000</v>
      </c>
      <c r="C239" t="s">
        <v>469</v>
      </c>
      <c r="G239" s="89">
        <v>61401981845</v>
      </c>
    </row>
    <row r="240" spans="1:7" x14ac:dyDescent="0.25">
      <c r="A240" t="s">
        <v>471</v>
      </c>
      <c r="B240">
        <v>19010337000</v>
      </c>
      <c r="C240" t="s">
        <v>472</v>
      </c>
      <c r="D240" s="113"/>
      <c r="E240" s="113"/>
      <c r="F240" s="113"/>
      <c r="G240" s="89">
        <v>34785593433</v>
      </c>
    </row>
    <row r="241" spans="1:7" x14ac:dyDescent="0.25">
      <c r="A241" t="s">
        <v>473</v>
      </c>
      <c r="B241">
        <v>19010337004</v>
      </c>
      <c r="C241" t="s">
        <v>474</v>
      </c>
      <c r="D241" s="113"/>
      <c r="E241" s="113"/>
      <c r="F241" s="113"/>
      <c r="G241" s="89">
        <v>197749931439</v>
      </c>
    </row>
    <row r="242" spans="1:7" x14ac:dyDescent="0.25">
      <c r="A242" t="s">
        <v>475</v>
      </c>
      <c r="B242">
        <v>19010337094</v>
      </c>
      <c r="C242" t="s">
        <v>476</v>
      </c>
      <c r="G242" s="89">
        <v>162964338006</v>
      </c>
    </row>
    <row r="243" spans="1:7" x14ac:dyDescent="0.25">
      <c r="A243" t="s">
        <v>477</v>
      </c>
      <c r="B243">
        <v>19010339000</v>
      </c>
      <c r="C243" t="s">
        <v>478</v>
      </c>
      <c r="G243" s="89">
        <v>26616388412</v>
      </c>
    </row>
    <row r="244" spans="1:7" x14ac:dyDescent="0.25">
      <c r="A244" t="s">
        <v>479</v>
      </c>
      <c r="B244">
        <v>19010339002</v>
      </c>
      <c r="C244" t="s">
        <v>480</v>
      </c>
      <c r="G244" s="89">
        <v>105880242340</v>
      </c>
    </row>
    <row r="245" spans="1:7" x14ac:dyDescent="0.25">
      <c r="A245" t="s">
        <v>481</v>
      </c>
      <c r="B245">
        <v>19010339092</v>
      </c>
      <c r="C245" t="s">
        <v>482</v>
      </c>
      <c r="G245" s="89">
        <v>79263853928</v>
      </c>
    </row>
    <row r="246" spans="1:7" x14ac:dyDescent="0.25">
      <c r="A246" t="s">
        <v>483</v>
      </c>
      <c r="B246">
        <v>19020000000</v>
      </c>
      <c r="C246" t="s">
        <v>484</v>
      </c>
      <c r="G246" s="89">
        <v>6617991640</v>
      </c>
    </row>
    <row r="247" spans="1:7" x14ac:dyDescent="0.25">
      <c r="A247" t="s">
        <v>485</v>
      </c>
      <c r="B247">
        <v>19020345000</v>
      </c>
      <c r="C247" t="s">
        <v>484</v>
      </c>
      <c r="G247" s="89">
        <v>6617991640</v>
      </c>
    </row>
    <row r="248" spans="1:7" x14ac:dyDescent="0.25">
      <c r="A248" t="s">
        <v>486</v>
      </c>
      <c r="B248">
        <v>19020345002</v>
      </c>
      <c r="C248" t="s">
        <v>487</v>
      </c>
      <c r="G248" s="89">
        <v>6617991640</v>
      </c>
    </row>
    <row r="249" spans="1:7" x14ac:dyDescent="0.25">
      <c r="A249" t="s">
        <v>488</v>
      </c>
      <c r="B249">
        <v>20000000000</v>
      </c>
      <c r="C249" t="s">
        <v>3</v>
      </c>
      <c r="G249" s="89">
        <v>25496049669011</v>
      </c>
    </row>
    <row r="250" spans="1:7" x14ac:dyDescent="0.25">
      <c r="A250" t="s">
        <v>489</v>
      </c>
      <c r="B250">
        <v>21000000000</v>
      </c>
      <c r="C250" t="s">
        <v>490</v>
      </c>
      <c r="G250" s="89">
        <v>1751019293548</v>
      </c>
    </row>
    <row r="251" spans="1:7" x14ac:dyDescent="0.25">
      <c r="A251" t="s">
        <v>491</v>
      </c>
      <c r="B251">
        <v>21010000000</v>
      </c>
      <c r="C251" t="s">
        <v>492</v>
      </c>
      <c r="G251" s="89">
        <v>591407600175</v>
      </c>
    </row>
    <row r="252" spans="1:7" x14ac:dyDescent="0.25">
      <c r="A252" t="s">
        <v>493</v>
      </c>
      <c r="B252">
        <v>21010100000</v>
      </c>
      <c r="C252" t="s">
        <v>494</v>
      </c>
      <c r="G252" s="89">
        <v>168702864656</v>
      </c>
    </row>
    <row r="253" spans="1:7" x14ac:dyDescent="0.25">
      <c r="A253" t="s">
        <v>495</v>
      </c>
      <c r="B253">
        <v>21010100002</v>
      </c>
      <c r="C253" t="s">
        <v>496</v>
      </c>
      <c r="G253" s="89">
        <v>130481554431</v>
      </c>
    </row>
    <row r="254" spans="1:7" x14ac:dyDescent="0.25">
      <c r="A254" t="s">
        <v>1358</v>
      </c>
      <c r="B254">
        <v>21010100010</v>
      </c>
      <c r="C254" t="s">
        <v>1359</v>
      </c>
      <c r="G254" s="89">
        <v>0</v>
      </c>
    </row>
    <row r="255" spans="1:7" x14ac:dyDescent="0.25">
      <c r="A255" t="s">
        <v>497</v>
      </c>
      <c r="B255">
        <v>21010100016</v>
      </c>
      <c r="C255" t="s">
        <v>498</v>
      </c>
      <c r="G255" s="89">
        <v>38221310225</v>
      </c>
    </row>
    <row r="256" spans="1:7" x14ac:dyDescent="0.25">
      <c r="A256" t="s">
        <v>499</v>
      </c>
      <c r="B256">
        <v>21010102000</v>
      </c>
      <c r="C256" t="s">
        <v>500</v>
      </c>
      <c r="G256" s="89">
        <v>15377629135</v>
      </c>
    </row>
    <row r="257" spans="1:7" x14ac:dyDescent="0.25">
      <c r="A257" t="s">
        <v>1322</v>
      </c>
      <c r="B257">
        <v>21010102007</v>
      </c>
      <c r="C257" t="s">
        <v>142</v>
      </c>
      <c r="G257" s="89">
        <v>1661485208</v>
      </c>
    </row>
    <row r="258" spans="1:7" x14ac:dyDescent="0.25">
      <c r="A258" t="s">
        <v>501</v>
      </c>
      <c r="B258">
        <v>21010102008</v>
      </c>
      <c r="C258" t="s">
        <v>502</v>
      </c>
      <c r="G258" s="89">
        <v>9860169420</v>
      </c>
    </row>
    <row r="259" spans="1:7" x14ac:dyDescent="0.25">
      <c r="A259" t="s">
        <v>503</v>
      </c>
      <c r="B259">
        <v>21010102012</v>
      </c>
      <c r="C259" t="s">
        <v>196</v>
      </c>
      <c r="G259" s="89">
        <v>416537754</v>
      </c>
    </row>
    <row r="260" spans="1:7" x14ac:dyDescent="0.25">
      <c r="A260" t="s">
        <v>504</v>
      </c>
      <c r="B260">
        <v>21010102020</v>
      </c>
      <c r="C260" t="s">
        <v>505</v>
      </c>
      <c r="G260" s="89">
        <v>3439432220</v>
      </c>
    </row>
    <row r="261" spans="1:7" x14ac:dyDescent="0.25">
      <c r="A261" t="s">
        <v>506</v>
      </c>
      <c r="B261">
        <v>21010102024</v>
      </c>
      <c r="C261" t="s">
        <v>198</v>
      </c>
      <c r="G261" s="89">
        <v>4533</v>
      </c>
    </row>
    <row r="262" spans="1:7" x14ac:dyDescent="0.25">
      <c r="A262" t="s">
        <v>507</v>
      </c>
      <c r="B262">
        <v>21010196000</v>
      </c>
      <c r="C262" t="s">
        <v>508</v>
      </c>
      <c r="G262" s="89">
        <v>207804274256</v>
      </c>
    </row>
    <row r="263" spans="1:7" x14ac:dyDescent="0.25">
      <c r="A263" t="s">
        <v>509</v>
      </c>
      <c r="B263">
        <v>21010196006</v>
      </c>
      <c r="C263" t="s">
        <v>510</v>
      </c>
      <c r="G263" s="89">
        <v>16907320023</v>
      </c>
    </row>
    <row r="264" spans="1:7" x14ac:dyDescent="0.25">
      <c r="A264" t="s">
        <v>511</v>
      </c>
      <c r="B264">
        <v>21010196012</v>
      </c>
      <c r="C264" t="s">
        <v>196</v>
      </c>
      <c r="G264" s="89">
        <v>98279420788</v>
      </c>
    </row>
    <row r="265" spans="1:7" x14ac:dyDescent="0.25">
      <c r="A265" t="s">
        <v>512</v>
      </c>
      <c r="B265">
        <v>21010196020</v>
      </c>
      <c r="C265" t="s">
        <v>505</v>
      </c>
      <c r="G265" s="89">
        <v>25031818943</v>
      </c>
    </row>
    <row r="266" spans="1:7" x14ac:dyDescent="0.25">
      <c r="A266" t="s">
        <v>513</v>
      </c>
      <c r="B266">
        <v>21010196024</v>
      </c>
      <c r="C266" t="s">
        <v>514</v>
      </c>
      <c r="G266" s="89">
        <v>65748431614</v>
      </c>
    </row>
    <row r="267" spans="1:7" x14ac:dyDescent="0.25">
      <c r="A267" t="s">
        <v>515</v>
      </c>
      <c r="B267">
        <v>21010196026</v>
      </c>
      <c r="C267" t="s">
        <v>200</v>
      </c>
      <c r="G267" s="89">
        <v>1837282888</v>
      </c>
    </row>
    <row r="268" spans="1:7" x14ac:dyDescent="0.25">
      <c r="A268" t="s">
        <v>516</v>
      </c>
      <c r="B268">
        <v>21010284000</v>
      </c>
      <c r="C268" t="s">
        <v>517</v>
      </c>
      <c r="G268" s="89">
        <v>62825387312</v>
      </c>
    </row>
    <row r="269" spans="1:7" x14ac:dyDescent="0.25">
      <c r="A269" t="s">
        <v>518</v>
      </c>
      <c r="B269">
        <v>21010284008</v>
      </c>
      <c r="C269" t="s">
        <v>502</v>
      </c>
      <c r="G269" s="89">
        <v>15282755795</v>
      </c>
    </row>
    <row r="270" spans="1:7" x14ac:dyDescent="0.25">
      <c r="A270" t="s">
        <v>519</v>
      </c>
      <c r="B270">
        <v>21010284012</v>
      </c>
      <c r="C270" t="s">
        <v>201</v>
      </c>
      <c r="G270" s="89">
        <v>15563764019</v>
      </c>
    </row>
    <row r="271" spans="1:7" x14ac:dyDescent="0.25">
      <c r="A271" t="s">
        <v>520</v>
      </c>
      <c r="B271">
        <v>21010284020</v>
      </c>
      <c r="C271" t="s">
        <v>521</v>
      </c>
      <c r="G271" s="89">
        <v>12660737378</v>
      </c>
    </row>
    <row r="272" spans="1:7" x14ac:dyDescent="0.25">
      <c r="A272" t="s">
        <v>522</v>
      </c>
      <c r="B272">
        <v>21010284024</v>
      </c>
      <c r="C272" t="s">
        <v>198</v>
      </c>
      <c r="G272" s="89">
        <v>10247148653</v>
      </c>
    </row>
    <row r="273" spans="1:7" x14ac:dyDescent="0.25">
      <c r="A273" t="s">
        <v>523</v>
      </c>
      <c r="B273">
        <v>21010284026</v>
      </c>
      <c r="C273" t="s">
        <v>200</v>
      </c>
      <c r="G273" s="89">
        <v>9070981467</v>
      </c>
    </row>
    <row r="274" spans="1:7" x14ac:dyDescent="0.25">
      <c r="A274" t="s">
        <v>524</v>
      </c>
      <c r="B274">
        <v>21010306000</v>
      </c>
      <c r="C274" t="s">
        <v>525</v>
      </c>
      <c r="G274" s="89">
        <v>136697444816</v>
      </c>
    </row>
    <row r="275" spans="1:7" x14ac:dyDescent="0.25">
      <c r="A275" t="s">
        <v>526</v>
      </c>
      <c r="B275">
        <v>21010306008</v>
      </c>
      <c r="C275" t="s">
        <v>527</v>
      </c>
      <c r="G275" s="89">
        <v>122540880000</v>
      </c>
    </row>
    <row r="276" spans="1:7" x14ac:dyDescent="0.25">
      <c r="A276" t="s">
        <v>528</v>
      </c>
      <c r="B276">
        <v>21010306020</v>
      </c>
      <c r="C276" t="s">
        <v>529</v>
      </c>
      <c r="G276" s="89">
        <v>14156564816</v>
      </c>
    </row>
    <row r="277" spans="1:7" x14ac:dyDescent="0.25">
      <c r="A277" t="s">
        <v>530</v>
      </c>
      <c r="B277">
        <v>21020000000</v>
      </c>
      <c r="C277" t="s">
        <v>1295</v>
      </c>
      <c r="G277" s="89">
        <v>51652828759</v>
      </c>
    </row>
    <row r="278" spans="1:7" x14ac:dyDescent="0.25">
      <c r="A278" t="s">
        <v>531</v>
      </c>
      <c r="B278">
        <v>21020116000</v>
      </c>
      <c r="C278" t="s">
        <v>1296</v>
      </c>
      <c r="G278" s="89">
        <v>51652828759</v>
      </c>
    </row>
    <row r="279" spans="1:7" x14ac:dyDescent="0.25">
      <c r="A279" t="s">
        <v>532</v>
      </c>
      <c r="B279">
        <v>21020116007</v>
      </c>
      <c r="C279" t="s">
        <v>142</v>
      </c>
      <c r="G279" s="89">
        <v>51652828759</v>
      </c>
    </row>
    <row r="280" spans="1:7" x14ac:dyDescent="0.25">
      <c r="A280" t="s">
        <v>533</v>
      </c>
      <c r="B280">
        <v>21030000000</v>
      </c>
      <c r="C280" t="s">
        <v>203</v>
      </c>
      <c r="G280" s="89">
        <v>1386802119</v>
      </c>
    </row>
    <row r="281" spans="1:7" x14ac:dyDescent="0.25">
      <c r="A281" t="s">
        <v>534</v>
      </c>
      <c r="B281">
        <v>21030118000</v>
      </c>
      <c r="C281" t="s">
        <v>535</v>
      </c>
      <c r="G281" s="89">
        <v>113695957</v>
      </c>
    </row>
    <row r="282" spans="1:7" x14ac:dyDescent="0.25">
      <c r="A282" t="s">
        <v>536</v>
      </c>
      <c r="B282">
        <v>21030118004</v>
      </c>
      <c r="C282" t="s">
        <v>537</v>
      </c>
      <c r="G282" s="89">
        <v>113695957</v>
      </c>
    </row>
    <row r="283" spans="1:7" x14ac:dyDescent="0.25">
      <c r="A283" t="s">
        <v>538</v>
      </c>
      <c r="B283">
        <v>21030130000</v>
      </c>
      <c r="C283" t="s">
        <v>539</v>
      </c>
      <c r="G283" s="89">
        <v>0</v>
      </c>
    </row>
    <row r="284" spans="1:7" x14ac:dyDescent="0.25">
      <c r="A284" t="s">
        <v>540</v>
      </c>
      <c r="B284">
        <v>21030130002</v>
      </c>
      <c r="C284" t="s">
        <v>541</v>
      </c>
      <c r="G284" s="89">
        <v>0</v>
      </c>
    </row>
    <row r="285" spans="1:7" x14ac:dyDescent="0.25">
      <c r="A285" t="s">
        <v>1268</v>
      </c>
      <c r="B285">
        <v>21030392000</v>
      </c>
      <c r="C285" t="s">
        <v>595</v>
      </c>
      <c r="G285" s="89">
        <v>1273106162</v>
      </c>
    </row>
    <row r="286" spans="1:7" x14ac:dyDescent="0.25">
      <c r="A286" t="s">
        <v>1297</v>
      </c>
      <c r="B286">
        <v>21030392004</v>
      </c>
      <c r="C286" t="s">
        <v>146</v>
      </c>
      <c r="G286" s="89">
        <v>1189392550</v>
      </c>
    </row>
    <row r="287" spans="1:7" x14ac:dyDescent="0.25">
      <c r="A287" t="s">
        <v>1269</v>
      </c>
      <c r="B287">
        <v>21030392012</v>
      </c>
      <c r="C287" t="s">
        <v>201</v>
      </c>
      <c r="G287" s="89">
        <v>83713612</v>
      </c>
    </row>
    <row r="288" spans="1:7" x14ac:dyDescent="0.25">
      <c r="A288" t="s">
        <v>542</v>
      </c>
      <c r="B288">
        <v>21040000000</v>
      </c>
      <c r="C288" t="s">
        <v>543</v>
      </c>
      <c r="G288" s="89">
        <v>1088252424946</v>
      </c>
    </row>
    <row r="289" spans="1:7" x14ac:dyDescent="0.25">
      <c r="A289" t="s">
        <v>544</v>
      </c>
      <c r="B289">
        <v>21040390000</v>
      </c>
      <c r="C289" t="s">
        <v>543</v>
      </c>
      <c r="G289" s="89">
        <v>1088252424946</v>
      </c>
    </row>
    <row r="290" spans="1:7" x14ac:dyDescent="0.25">
      <c r="A290" t="s">
        <v>1326</v>
      </c>
      <c r="B290">
        <v>21040390003</v>
      </c>
      <c r="C290" t="s">
        <v>1327</v>
      </c>
      <c r="G290" s="89">
        <v>431726400000</v>
      </c>
    </row>
    <row r="291" spans="1:7" x14ac:dyDescent="0.25">
      <c r="A291" t="s">
        <v>545</v>
      </c>
      <c r="B291">
        <v>21040390008</v>
      </c>
      <c r="C291" t="s">
        <v>546</v>
      </c>
      <c r="G291" s="89">
        <v>644398687120</v>
      </c>
    </row>
    <row r="292" spans="1:7" x14ac:dyDescent="0.25">
      <c r="A292" t="s">
        <v>547</v>
      </c>
      <c r="B292">
        <v>21040390010</v>
      </c>
      <c r="C292" t="s">
        <v>152</v>
      </c>
      <c r="D292" s="113"/>
      <c r="E292" s="113"/>
      <c r="F292" s="113"/>
      <c r="G292" s="89">
        <v>12127337826</v>
      </c>
    </row>
    <row r="293" spans="1:7" x14ac:dyDescent="0.25">
      <c r="A293" t="s">
        <v>548</v>
      </c>
      <c r="B293">
        <v>21080000000</v>
      </c>
      <c r="C293" t="s">
        <v>549</v>
      </c>
      <c r="G293" s="89">
        <v>18319637549</v>
      </c>
    </row>
    <row r="294" spans="1:7" x14ac:dyDescent="0.25">
      <c r="A294" t="s">
        <v>550</v>
      </c>
      <c r="B294">
        <v>21080134000</v>
      </c>
      <c r="C294" t="s">
        <v>551</v>
      </c>
      <c r="G294" s="89">
        <v>18319637549</v>
      </c>
    </row>
    <row r="295" spans="1:7" x14ac:dyDescent="0.25">
      <c r="A295" t="s">
        <v>552</v>
      </c>
      <c r="B295">
        <v>21080134082</v>
      </c>
      <c r="C295" t="s">
        <v>553</v>
      </c>
      <c r="G295" s="89">
        <v>368612648671</v>
      </c>
    </row>
    <row r="296" spans="1:7" x14ac:dyDescent="0.25">
      <c r="A296" t="s">
        <v>1328</v>
      </c>
      <c r="B296">
        <v>21080134083</v>
      </c>
      <c r="C296" t="s">
        <v>1329</v>
      </c>
      <c r="G296" s="89">
        <v>25659924815</v>
      </c>
    </row>
    <row r="297" spans="1:7" x14ac:dyDescent="0.25">
      <c r="A297" t="s">
        <v>554</v>
      </c>
      <c r="B297">
        <v>21080134084</v>
      </c>
      <c r="C297" t="s">
        <v>555</v>
      </c>
      <c r="G297" s="89">
        <v>4907155032</v>
      </c>
    </row>
    <row r="298" spans="1:7" x14ac:dyDescent="0.25">
      <c r="A298" t="s">
        <v>556</v>
      </c>
      <c r="B298">
        <v>21080134092</v>
      </c>
      <c r="C298" t="s">
        <v>557</v>
      </c>
      <c r="G298" s="89">
        <v>366438582643</v>
      </c>
    </row>
    <row r="299" spans="1:7" x14ac:dyDescent="0.25">
      <c r="A299" t="s">
        <v>1330</v>
      </c>
      <c r="B299">
        <v>21080134093</v>
      </c>
      <c r="C299" t="s">
        <v>1331</v>
      </c>
      <c r="G299" s="89">
        <v>14421508326</v>
      </c>
    </row>
    <row r="300" spans="1:7" x14ac:dyDescent="0.25">
      <c r="A300" t="s">
        <v>558</v>
      </c>
      <c r="B300">
        <v>22000000000</v>
      </c>
      <c r="C300" t="s">
        <v>559</v>
      </c>
      <c r="G300" s="89">
        <v>23330876896733</v>
      </c>
    </row>
    <row r="301" spans="1:7" x14ac:dyDescent="0.25">
      <c r="A301" t="s">
        <v>560</v>
      </c>
      <c r="B301">
        <v>22010000000</v>
      </c>
      <c r="C301" t="s">
        <v>492</v>
      </c>
      <c r="G301" s="89">
        <v>21251334617759</v>
      </c>
    </row>
    <row r="302" spans="1:7" x14ac:dyDescent="0.25">
      <c r="A302" t="s">
        <v>561</v>
      </c>
      <c r="B302">
        <v>22010136000</v>
      </c>
      <c r="C302" t="s">
        <v>562</v>
      </c>
      <c r="G302" s="89">
        <v>9866271508901</v>
      </c>
    </row>
    <row r="303" spans="1:7" x14ac:dyDescent="0.25">
      <c r="A303" t="s">
        <v>563</v>
      </c>
      <c r="B303">
        <v>22010136002</v>
      </c>
      <c r="C303" t="s">
        <v>157</v>
      </c>
      <c r="G303" s="89">
        <v>9864484220647</v>
      </c>
    </row>
    <row r="304" spans="1:7" x14ac:dyDescent="0.25">
      <c r="A304" t="s">
        <v>1270</v>
      </c>
      <c r="B304">
        <v>22010136003</v>
      </c>
      <c r="C304" t="s">
        <v>838</v>
      </c>
      <c r="G304" s="89">
        <v>1787288254</v>
      </c>
    </row>
    <row r="305" spans="1:7" x14ac:dyDescent="0.25">
      <c r="A305" t="s">
        <v>564</v>
      </c>
      <c r="B305">
        <v>22010138000</v>
      </c>
      <c r="C305" t="s">
        <v>565</v>
      </c>
      <c r="G305" s="89">
        <v>5076887739022</v>
      </c>
    </row>
    <row r="306" spans="1:7" x14ac:dyDescent="0.25">
      <c r="A306" t="s">
        <v>566</v>
      </c>
      <c r="B306">
        <v>22010138002</v>
      </c>
      <c r="C306" t="s">
        <v>157</v>
      </c>
      <c r="G306" s="89">
        <v>4970690928249</v>
      </c>
    </row>
    <row r="307" spans="1:7" x14ac:dyDescent="0.25">
      <c r="A307" t="s">
        <v>1271</v>
      </c>
      <c r="B307">
        <v>22010138003</v>
      </c>
      <c r="C307" t="s">
        <v>838</v>
      </c>
      <c r="G307" s="89">
        <v>12998659622</v>
      </c>
    </row>
    <row r="308" spans="1:7" x14ac:dyDescent="0.25">
      <c r="A308" t="s">
        <v>567</v>
      </c>
      <c r="B308">
        <v>22010138004</v>
      </c>
      <c r="C308" t="s">
        <v>568</v>
      </c>
      <c r="G308" s="89">
        <v>85025663369</v>
      </c>
    </row>
    <row r="309" spans="1:7" x14ac:dyDescent="0.25">
      <c r="A309" t="s">
        <v>569</v>
      </c>
      <c r="B309">
        <v>22010138008</v>
      </c>
      <c r="C309" t="s">
        <v>570</v>
      </c>
      <c r="G309" s="89">
        <v>8172487782</v>
      </c>
    </row>
    <row r="310" spans="1:7" x14ac:dyDescent="0.25">
      <c r="A310" t="s">
        <v>571</v>
      </c>
      <c r="B310">
        <v>22010140001</v>
      </c>
      <c r="C310" t="s">
        <v>572</v>
      </c>
      <c r="G310" s="89">
        <v>89453283616</v>
      </c>
    </row>
    <row r="311" spans="1:7" x14ac:dyDescent="0.25">
      <c r="A311" t="s">
        <v>573</v>
      </c>
      <c r="B311">
        <v>22010142000</v>
      </c>
      <c r="C311" t="s">
        <v>574</v>
      </c>
      <c r="G311" s="89">
        <v>2594098971</v>
      </c>
    </row>
    <row r="312" spans="1:7" x14ac:dyDescent="0.25">
      <c r="A312" t="s">
        <v>575</v>
      </c>
      <c r="B312">
        <v>22010142002</v>
      </c>
      <c r="C312" t="s">
        <v>157</v>
      </c>
      <c r="G312" s="89">
        <v>2594098971</v>
      </c>
    </row>
    <row r="313" spans="1:7" x14ac:dyDescent="0.25">
      <c r="A313" t="s">
        <v>576</v>
      </c>
      <c r="B313">
        <v>22010152000</v>
      </c>
      <c r="C313" t="s">
        <v>577</v>
      </c>
      <c r="G313" s="89">
        <v>169877713021</v>
      </c>
    </row>
    <row r="314" spans="1:7" x14ac:dyDescent="0.25">
      <c r="A314" t="s">
        <v>578</v>
      </c>
      <c r="B314">
        <v>22010152004</v>
      </c>
      <c r="C314" t="s">
        <v>579</v>
      </c>
      <c r="G314" s="89">
        <v>169877713021</v>
      </c>
    </row>
    <row r="315" spans="1:7" x14ac:dyDescent="0.25">
      <c r="A315" t="s">
        <v>580</v>
      </c>
      <c r="B315">
        <v>22010156000</v>
      </c>
      <c r="C315" t="s">
        <v>581</v>
      </c>
      <c r="G315" s="89">
        <v>2839416840918</v>
      </c>
    </row>
    <row r="316" spans="1:7" x14ac:dyDescent="0.25">
      <c r="A316" t="s">
        <v>582</v>
      </c>
      <c r="B316">
        <v>22010156002</v>
      </c>
      <c r="C316" t="s">
        <v>157</v>
      </c>
      <c r="G316" s="89">
        <v>2766239216118</v>
      </c>
    </row>
    <row r="317" spans="1:7" x14ac:dyDescent="0.25">
      <c r="A317" t="s">
        <v>1298</v>
      </c>
      <c r="B317">
        <v>22010156003</v>
      </c>
      <c r="C317" t="s">
        <v>838</v>
      </c>
      <c r="G317" s="89">
        <v>73177624800</v>
      </c>
    </row>
    <row r="318" spans="1:7" x14ac:dyDescent="0.25">
      <c r="A318" t="s">
        <v>583</v>
      </c>
      <c r="B318">
        <v>22010236000</v>
      </c>
      <c r="C318" t="s">
        <v>584</v>
      </c>
      <c r="G318" s="89">
        <v>3206833433310</v>
      </c>
    </row>
    <row r="319" spans="1:7" x14ac:dyDescent="0.25">
      <c r="A319" t="s">
        <v>585</v>
      </c>
      <c r="B319">
        <v>22010236002</v>
      </c>
      <c r="C319" t="s">
        <v>157</v>
      </c>
      <c r="G319" s="89">
        <v>3206833433310</v>
      </c>
    </row>
    <row r="320" spans="1:7" x14ac:dyDescent="0.25">
      <c r="A320" t="s">
        <v>586</v>
      </c>
      <c r="B320">
        <v>22020000000</v>
      </c>
      <c r="C320" t="s">
        <v>587</v>
      </c>
      <c r="G320" s="89">
        <v>35789890622</v>
      </c>
    </row>
    <row r="321" spans="1:7" x14ac:dyDescent="0.25">
      <c r="A321" t="s">
        <v>588</v>
      </c>
      <c r="B321">
        <v>22020174000</v>
      </c>
      <c r="C321" t="s">
        <v>589</v>
      </c>
      <c r="G321" s="89">
        <v>35789890622</v>
      </c>
    </row>
    <row r="322" spans="1:7" x14ac:dyDescent="0.25">
      <c r="A322" t="s">
        <v>590</v>
      </c>
      <c r="B322">
        <v>22020174002</v>
      </c>
      <c r="C322" t="s">
        <v>157</v>
      </c>
      <c r="G322" s="89">
        <v>35789890622</v>
      </c>
    </row>
    <row r="323" spans="1:7" x14ac:dyDescent="0.25">
      <c r="A323" t="s">
        <v>591</v>
      </c>
      <c r="B323">
        <v>22030000000</v>
      </c>
      <c r="C323" t="s">
        <v>203</v>
      </c>
      <c r="G323" s="89">
        <v>3213182159</v>
      </c>
    </row>
    <row r="324" spans="1:7" x14ac:dyDescent="0.25">
      <c r="A324" t="s">
        <v>592</v>
      </c>
      <c r="B324">
        <v>22030180000</v>
      </c>
      <c r="C324" t="s">
        <v>535</v>
      </c>
      <c r="G324" s="89">
        <v>2339707580</v>
      </c>
    </row>
    <row r="325" spans="1:7" x14ac:dyDescent="0.25">
      <c r="A325" t="s">
        <v>593</v>
      </c>
      <c r="B325">
        <v>22030180002</v>
      </c>
      <c r="C325" t="s">
        <v>157</v>
      </c>
      <c r="G325" s="89">
        <v>2339707580</v>
      </c>
    </row>
    <row r="326" spans="1:7" x14ac:dyDescent="0.25">
      <c r="A326" t="s">
        <v>594</v>
      </c>
      <c r="B326">
        <v>22030394000</v>
      </c>
      <c r="C326" t="s">
        <v>595</v>
      </c>
      <c r="G326" s="89">
        <v>873474579</v>
      </c>
    </row>
    <row r="327" spans="1:7" x14ac:dyDescent="0.25">
      <c r="A327" t="s">
        <v>596</v>
      </c>
      <c r="B327">
        <v>22030394002</v>
      </c>
      <c r="C327" t="s">
        <v>157</v>
      </c>
      <c r="G327" s="89">
        <v>873474579</v>
      </c>
    </row>
    <row r="328" spans="1:7" x14ac:dyDescent="0.25">
      <c r="A328" t="s">
        <v>597</v>
      </c>
      <c r="B328">
        <v>22040000000</v>
      </c>
      <c r="C328" t="s">
        <v>284</v>
      </c>
      <c r="G328" s="89">
        <v>835366493879</v>
      </c>
    </row>
    <row r="329" spans="1:7" x14ac:dyDescent="0.25">
      <c r="A329" t="s">
        <v>598</v>
      </c>
      <c r="B329">
        <v>22040238000</v>
      </c>
      <c r="C329" t="s">
        <v>584</v>
      </c>
      <c r="G329" s="89">
        <v>393048306143</v>
      </c>
    </row>
    <row r="330" spans="1:7" x14ac:dyDescent="0.25">
      <c r="A330" t="s">
        <v>599</v>
      </c>
      <c r="B330">
        <v>22040238004</v>
      </c>
      <c r="C330" t="s">
        <v>600</v>
      </c>
      <c r="G330" s="89">
        <v>117711204095</v>
      </c>
    </row>
    <row r="331" spans="1:7" x14ac:dyDescent="0.25">
      <c r="A331" t="s">
        <v>601</v>
      </c>
      <c r="B331">
        <v>22040238006</v>
      </c>
      <c r="C331" t="s">
        <v>287</v>
      </c>
      <c r="G331" s="89">
        <v>250721384939</v>
      </c>
    </row>
    <row r="332" spans="1:7" x14ac:dyDescent="0.25">
      <c r="A332" t="s">
        <v>602</v>
      </c>
      <c r="B332">
        <v>22040238008</v>
      </c>
      <c r="C332" t="s">
        <v>603</v>
      </c>
      <c r="G332" s="89">
        <v>11651641701</v>
      </c>
    </row>
    <row r="333" spans="1:7" x14ac:dyDescent="0.25">
      <c r="A333" t="s">
        <v>604</v>
      </c>
      <c r="B333">
        <v>22040238010</v>
      </c>
      <c r="C333" t="s">
        <v>605</v>
      </c>
      <c r="G333" s="89">
        <v>12964075408</v>
      </c>
    </row>
    <row r="334" spans="1:7" x14ac:dyDescent="0.25">
      <c r="A334" t="s">
        <v>606</v>
      </c>
      <c r="B334">
        <v>22040290000</v>
      </c>
      <c r="C334" t="s">
        <v>562</v>
      </c>
      <c r="G334" s="89">
        <v>60085321305</v>
      </c>
    </row>
    <row r="335" spans="1:7" x14ac:dyDescent="0.25">
      <c r="A335" t="s">
        <v>607</v>
      </c>
      <c r="B335">
        <v>22040290004</v>
      </c>
      <c r="C335" t="s">
        <v>600</v>
      </c>
      <c r="G335" s="89">
        <v>64174775</v>
      </c>
    </row>
    <row r="336" spans="1:7" x14ac:dyDescent="0.25">
      <c r="A336" t="s">
        <v>608</v>
      </c>
      <c r="B336">
        <v>22040290006</v>
      </c>
      <c r="C336" t="s">
        <v>287</v>
      </c>
      <c r="G336" s="89">
        <v>444015963</v>
      </c>
    </row>
    <row r="337" spans="1:7" x14ac:dyDescent="0.25">
      <c r="A337" t="s">
        <v>609</v>
      </c>
      <c r="B337">
        <v>22040290008</v>
      </c>
      <c r="C337" t="s">
        <v>603</v>
      </c>
      <c r="G337" s="89">
        <v>1063436162</v>
      </c>
    </row>
    <row r="338" spans="1:7" x14ac:dyDescent="0.25">
      <c r="A338" t="s">
        <v>610</v>
      </c>
      <c r="B338">
        <v>22040290010</v>
      </c>
      <c r="C338" t="s">
        <v>605</v>
      </c>
      <c r="G338" s="89">
        <v>58513694405</v>
      </c>
    </row>
    <row r="339" spans="1:7" x14ac:dyDescent="0.25">
      <c r="A339" t="s">
        <v>611</v>
      </c>
      <c r="B339">
        <v>22040292000</v>
      </c>
      <c r="C339" t="s">
        <v>565</v>
      </c>
      <c r="G339" s="89">
        <v>8354354431</v>
      </c>
    </row>
    <row r="340" spans="1:7" x14ac:dyDescent="0.25">
      <c r="A340" t="s">
        <v>1332</v>
      </c>
      <c r="B340">
        <v>22040292006</v>
      </c>
      <c r="C340" t="s">
        <v>287</v>
      </c>
      <c r="G340" s="89">
        <v>207085771</v>
      </c>
    </row>
    <row r="341" spans="1:7" x14ac:dyDescent="0.25">
      <c r="A341" t="s">
        <v>612</v>
      </c>
      <c r="B341">
        <v>22040292010</v>
      </c>
      <c r="C341" t="s">
        <v>605</v>
      </c>
      <c r="G341" s="89">
        <v>8147268660</v>
      </c>
    </row>
    <row r="342" spans="1:7" x14ac:dyDescent="0.25">
      <c r="A342" t="s">
        <v>613</v>
      </c>
      <c r="B342">
        <v>22040298000</v>
      </c>
      <c r="C342" t="s">
        <v>614</v>
      </c>
      <c r="G342" s="89">
        <v>373878512000</v>
      </c>
    </row>
    <row r="343" spans="1:7" x14ac:dyDescent="0.25">
      <c r="A343" t="s">
        <v>615</v>
      </c>
      <c r="B343">
        <v>22040298006</v>
      </c>
      <c r="C343" t="s">
        <v>616</v>
      </c>
      <c r="G343" s="89">
        <v>114538112000</v>
      </c>
    </row>
    <row r="344" spans="1:7" x14ac:dyDescent="0.25">
      <c r="A344" t="s">
        <v>617</v>
      </c>
      <c r="B344">
        <v>22040298010</v>
      </c>
      <c r="C344" t="s">
        <v>618</v>
      </c>
      <c r="G344" s="89">
        <v>259340400000</v>
      </c>
    </row>
    <row r="345" spans="1:7" x14ac:dyDescent="0.25">
      <c r="A345" t="s">
        <v>619</v>
      </c>
      <c r="B345">
        <v>22060000000</v>
      </c>
      <c r="C345" t="s">
        <v>620</v>
      </c>
      <c r="G345" s="89">
        <v>1135495120000</v>
      </c>
    </row>
    <row r="346" spans="1:7" x14ac:dyDescent="0.25">
      <c r="A346" t="s">
        <v>621</v>
      </c>
      <c r="B346">
        <v>22060218001</v>
      </c>
      <c r="C346" t="s">
        <v>622</v>
      </c>
      <c r="G346" s="89">
        <v>1135495120000</v>
      </c>
    </row>
    <row r="347" spans="1:7" x14ac:dyDescent="0.25">
      <c r="A347" t="s">
        <v>623</v>
      </c>
      <c r="B347">
        <v>22080000000</v>
      </c>
      <c r="C347" t="s">
        <v>549</v>
      </c>
      <c r="G347" s="89">
        <v>69677592314</v>
      </c>
    </row>
    <row r="348" spans="1:7" x14ac:dyDescent="0.25">
      <c r="A348" t="s">
        <v>624</v>
      </c>
      <c r="B348">
        <v>22080224000</v>
      </c>
      <c r="C348" t="s">
        <v>551</v>
      </c>
      <c r="G348" s="89">
        <v>49575856367</v>
      </c>
    </row>
    <row r="349" spans="1:7" x14ac:dyDescent="0.25">
      <c r="A349" t="s">
        <v>625</v>
      </c>
      <c r="B349">
        <v>22080224082</v>
      </c>
      <c r="C349" t="s">
        <v>626</v>
      </c>
      <c r="G349" s="89">
        <v>280285011323</v>
      </c>
    </row>
    <row r="350" spans="1:7" x14ac:dyDescent="0.25">
      <c r="A350" t="s">
        <v>1299</v>
      </c>
      <c r="B350">
        <v>22080224083</v>
      </c>
      <c r="C350" t="s">
        <v>1300</v>
      </c>
      <c r="G350" s="89">
        <v>2709563600</v>
      </c>
    </row>
    <row r="351" spans="1:7" x14ac:dyDescent="0.25">
      <c r="A351" t="s">
        <v>627</v>
      </c>
      <c r="B351">
        <v>22080224084</v>
      </c>
      <c r="C351" t="s">
        <v>628</v>
      </c>
      <c r="G351" s="89">
        <v>49575857302</v>
      </c>
    </row>
    <row r="352" spans="1:7" x14ac:dyDescent="0.25">
      <c r="A352" t="s">
        <v>1333</v>
      </c>
      <c r="B352">
        <v>22080224085</v>
      </c>
      <c r="C352" t="s">
        <v>1334</v>
      </c>
      <c r="G352" s="89">
        <v>935</v>
      </c>
    </row>
    <row r="353" spans="1:7" x14ac:dyDescent="0.25">
      <c r="A353" t="s">
        <v>629</v>
      </c>
      <c r="B353">
        <v>22080224092</v>
      </c>
      <c r="C353" t="s">
        <v>630</v>
      </c>
      <c r="G353" s="89">
        <v>280285011323</v>
      </c>
    </row>
    <row r="354" spans="1:7" x14ac:dyDescent="0.25">
      <c r="A354" t="s">
        <v>1301</v>
      </c>
      <c r="B354">
        <v>22080224093</v>
      </c>
      <c r="C354" t="s">
        <v>1302</v>
      </c>
      <c r="D354" s="113"/>
      <c r="E354" s="113"/>
      <c r="F354" s="113"/>
      <c r="G354" s="89">
        <v>2709563600</v>
      </c>
    </row>
    <row r="355" spans="1:7" x14ac:dyDescent="0.25">
      <c r="A355" t="s">
        <v>631</v>
      </c>
      <c r="B355">
        <v>22080230000</v>
      </c>
      <c r="C355" t="s">
        <v>632</v>
      </c>
      <c r="G355" s="89">
        <v>3415388296</v>
      </c>
    </row>
    <row r="356" spans="1:7" x14ac:dyDescent="0.25">
      <c r="A356" t="s">
        <v>633</v>
      </c>
      <c r="B356">
        <v>22080230082</v>
      </c>
      <c r="C356" t="s">
        <v>634</v>
      </c>
      <c r="G356" s="89">
        <v>21998686172</v>
      </c>
    </row>
    <row r="357" spans="1:7" x14ac:dyDescent="0.25">
      <c r="A357" t="s">
        <v>635</v>
      </c>
      <c r="B357">
        <v>22080230084</v>
      </c>
      <c r="C357" t="s">
        <v>636</v>
      </c>
      <c r="G357" s="89">
        <v>3415388296</v>
      </c>
    </row>
    <row r="358" spans="1:7" x14ac:dyDescent="0.25">
      <c r="A358" t="s">
        <v>637</v>
      </c>
      <c r="B358">
        <v>22080230092</v>
      </c>
      <c r="C358" t="s">
        <v>638</v>
      </c>
      <c r="G358" s="89">
        <v>21998686172</v>
      </c>
    </row>
    <row r="359" spans="1:7" x14ac:dyDescent="0.25">
      <c r="A359" t="s">
        <v>639</v>
      </c>
      <c r="B359">
        <v>22080234000</v>
      </c>
      <c r="C359" t="s">
        <v>640</v>
      </c>
      <c r="G359" s="89">
        <v>16686347651</v>
      </c>
    </row>
    <row r="360" spans="1:7" x14ac:dyDescent="0.25">
      <c r="A360" t="s">
        <v>641</v>
      </c>
      <c r="B360">
        <v>22080234082</v>
      </c>
      <c r="C360" t="s">
        <v>642</v>
      </c>
      <c r="G360" s="89">
        <v>213155415361</v>
      </c>
    </row>
    <row r="361" spans="1:7" x14ac:dyDescent="0.25">
      <c r="A361" t="s">
        <v>643</v>
      </c>
      <c r="B361">
        <v>22080234092</v>
      </c>
      <c r="C361" t="s">
        <v>644</v>
      </c>
      <c r="G361" s="89">
        <v>196469067710</v>
      </c>
    </row>
    <row r="362" spans="1:7" x14ac:dyDescent="0.25">
      <c r="A362" t="s">
        <v>645</v>
      </c>
      <c r="B362">
        <v>24000000000</v>
      </c>
      <c r="C362" t="s">
        <v>646</v>
      </c>
      <c r="G362" s="89">
        <v>212997696848</v>
      </c>
    </row>
    <row r="363" spans="1:7" x14ac:dyDescent="0.25">
      <c r="A363" t="s">
        <v>647</v>
      </c>
      <c r="B363">
        <v>24010000000</v>
      </c>
      <c r="C363" t="s">
        <v>648</v>
      </c>
      <c r="G363" s="89">
        <v>22537965056</v>
      </c>
    </row>
    <row r="364" spans="1:7" x14ac:dyDescent="0.25">
      <c r="A364" t="s">
        <v>649</v>
      </c>
      <c r="B364">
        <v>24010242001</v>
      </c>
      <c r="C364" t="s">
        <v>650</v>
      </c>
      <c r="G364" s="89">
        <v>2260798941</v>
      </c>
    </row>
    <row r="365" spans="1:7" x14ac:dyDescent="0.25">
      <c r="A365" t="s">
        <v>651</v>
      </c>
      <c r="B365">
        <v>24010244001</v>
      </c>
      <c r="C365" t="s">
        <v>652</v>
      </c>
      <c r="G365" s="89">
        <v>20277166115</v>
      </c>
    </row>
    <row r="366" spans="1:7" x14ac:dyDescent="0.25">
      <c r="A366" t="s">
        <v>653</v>
      </c>
      <c r="B366">
        <v>24020000000</v>
      </c>
      <c r="C366" t="s">
        <v>654</v>
      </c>
      <c r="G366" s="89">
        <v>6352009303</v>
      </c>
    </row>
    <row r="367" spans="1:7" x14ac:dyDescent="0.25">
      <c r="A367" t="s">
        <v>655</v>
      </c>
      <c r="B367">
        <v>24020250001</v>
      </c>
      <c r="C367" t="s">
        <v>656</v>
      </c>
      <c r="G367" s="89">
        <v>5907556656</v>
      </c>
    </row>
    <row r="368" spans="1:7" x14ac:dyDescent="0.25">
      <c r="A368" t="s">
        <v>657</v>
      </c>
      <c r="B368">
        <v>24020252001</v>
      </c>
      <c r="C368" t="s">
        <v>658</v>
      </c>
      <c r="G368" s="89">
        <v>444452647</v>
      </c>
    </row>
    <row r="369" spans="1:7" x14ac:dyDescent="0.25">
      <c r="A369" t="s">
        <v>659</v>
      </c>
      <c r="B369">
        <v>24040000000</v>
      </c>
      <c r="C369" t="s">
        <v>660</v>
      </c>
      <c r="D369" s="113"/>
      <c r="E369" s="113"/>
      <c r="F369" s="113"/>
      <c r="G369" s="89">
        <v>179698854638</v>
      </c>
    </row>
    <row r="370" spans="1:7" x14ac:dyDescent="0.25">
      <c r="A370" t="s">
        <v>661</v>
      </c>
      <c r="B370">
        <v>24040258000</v>
      </c>
      <c r="C370" t="s">
        <v>662</v>
      </c>
      <c r="G370" s="89">
        <v>13677488</v>
      </c>
    </row>
    <row r="371" spans="1:7" x14ac:dyDescent="0.25">
      <c r="A371" t="s">
        <v>663</v>
      </c>
      <c r="B371">
        <v>24040258002</v>
      </c>
      <c r="C371" t="s">
        <v>157</v>
      </c>
      <c r="G371" s="89">
        <v>13677488</v>
      </c>
    </row>
    <row r="372" spans="1:7" x14ac:dyDescent="0.25">
      <c r="A372" t="s">
        <v>664</v>
      </c>
      <c r="B372">
        <v>24040260000</v>
      </c>
      <c r="C372" t="s">
        <v>345</v>
      </c>
      <c r="G372" s="89">
        <v>179685177150</v>
      </c>
    </row>
    <row r="373" spans="1:7" x14ac:dyDescent="0.25">
      <c r="A373" t="s">
        <v>665</v>
      </c>
      <c r="B373">
        <v>24040260002</v>
      </c>
      <c r="C373" t="s">
        <v>157</v>
      </c>
      <c r="G373" s="89">
        <v>179685177150</v>
      </c>
    </row>
    <row r="374" spans="1:7" x14ac:dyDescent="0.25">
      <c r="A374" t="s">
        <v>666</v>
      </c>
      <c r="B374">
        <v>24050000000</v>
      </c>
      <c r="C374" t="s">
        <v>667</v>
      </c>
      <c r="G374" s="89">
        <v>4408867851</v>
      </c>
    </row>
    <row r="375" spans="1:7" x14ac:dyDescent="0.25">
      <c r="A375" t="s">
        <v>668</v>
      </c>
      <c r="B375">
        <v>24050262000</v>
      </c>
      <c r="C375" t="s">
        <v>669</v>
      </c>
      <c r="G375" s="89">
        <v>4408867851</v>
      </c>
    </row>
    <row r="376" spans="1:7" x14ac:dyDescent="0.25">
      <c r="A376" t="s">
        <v>670</v>
      </c>
      <c r="B376">
        <v>24050262002</v>
      </c>
      <c r="C376" t="s">
        <v>157</v>
      </c>
      <c r="D376" s="113"/>
      <c r="E376" s="113"/>
      <c r="F376" s="113"/>
      <c r="G376" s="89">
        <v>4408867851</v>
      </c>
    </row>
    <row r="377" spans="1:7" x14ac:dyDescent="0.25">
      <c r="A377" t="s">
        <v>671</v>
      </c>
      <c r="B377">
        <v>25000000000</v>
      </c>
      <c r="C377" t="s">
        <v>672</v>
      </c>
      <c r="D377" s="113"/>
      <c r="E377" s="113"/>
      <c r="F377" s="113"/>
      <c r="G377" s="89">
        <v>201155781882</v>
      </c>
    </row>
    <row r="378" spans="1:7" x14ac:dyDescent="0.25">
      <c r="A378" t="s">
        <v>673</v>
      </c>
      <c r="B378">
        <v>25010000000</v>
      </c>
      <c r="C378" t="s">
        <v>674</v>
      </c>
      <c r="G378" s="89">
        <v>185781519635</v>
      </c>
    </row>
    <row r="379" spans="1:7" x14ac:dyDescent="0.25">
      <c r="A379" t="s">
        <v>675</v>
      </c>
      <c r="B379">
        <v>25010270001</v>
      </c>
      <c r="C379" t="s">
        <v>676</v>
      </c>
      <c r="G379" s="89">
        <v>94046039934</v>
      </c>
    </row>
    <row r="380" spans="1:7" x14ac:dyDescent="0.25">
      <c r="A380" t="s">
        <v>677</v>
      </c>
      <c r="B380">
        <v>25010272001</v>
      </c>
      <c r="C380" t="s">
        <v>678</v>
      </c>
      <c r="G380" s="89">
        <v>91735479701</v>
      </c>
    </row>
    <row r="381" spans="1:7" x14ac:dyDescent="0.25">
      <c r="A381" t="s">
        <v>679</v>
      </c>
      <c r="B381">
        <v>25020000000</v>
      </c>
      <c r="C381" t="s">
        <v>680</v>
      </c>
      <c r="G381" s="89">
        <v>15374262247</v>
      </c>
    </row>
    <row r="382" spans="1:7" x14ac:dyDescent="0.25">
      <c r="A382" t="s">
        <v>681</v>
      </c>
      <c r="B382">
        <v>25020274000</v>
      </c>
      <c r="C382" t="s">
        <v>680</v>
      </c>
      <c r="G382" s="89">
        <v>15374262247</v>
      </c>
    </row>
    <row r="383" spans="1:7" x14ac:dyDescent="0.25">
      <c r="A383" t="s">
        <v>682</v>
      </c>
      <c r="B383">
        <v>25020274002</v>
      </c>
      <c r="C383" t="s">
        <v>157</v>
      </c>
      <c r="G383" s="89">
        <v>15374262247</v>
      </c>
    </row>
    <row r="384" spans="1:7" x14ac:dyDescent="0.25">
      <c r="A384" t="s">
        <v>683</v>
      </c>
      <c r="B384">
        <v>30000000000</v>
      </c>
      <c r="C384" t="s">
        <v>15</v>
      </c>
      <c r="G384" s="89">
        <v>4774593801896</v>
      </c>
    </row>
    <row r="385" spans="1:7" x14ac:dyDescent="0.25">
      <c r="A385" t="s">
        <v>684</v>
      </c>
      <c r="B385">
        <v>31000000000</v>
      </c>
      <c r="C385" t="s">
        <v>15</v>
      </c>
      <c r="G385" s="89">
        <v>4774593801896</v>
      </c>
    </row>
    <row r="386" spans="1:7" x14ac:dyDescent="0.25">
      <c r="A386" t="s">
        <v>685</v>
      </c>
      <c r="B386">
        <v>31010000000</v>
      </c>
      <c r="C386" t="s">
        <v>686</v>
      </c>
      <c r="G386" s="89">
        <v>1133000000000</v>
      </c>
    </row>
    <row r="387" spans="1:7" x14ac:dyDescent="0.25">
      <c r="A387" t="s">
        <v>687</v>
      </c>
      <c r="B387">
        <v>31010400001</v>
      </c>
      <c r="C387" t="s">
        <v>80</v>
      </c>
      <c r="G387" s="89">
        <v>1133000000000</v>
      </c>
    </row>
    <row r="388" spans="1:7" x14ac:dyDescent="0.25">
      <c r="A388" t="s">
        <v>688</v>
      </c>
      <c r="B388">
        <v>31030000000</v>
      </c>
      <c r="C388" t="s">
        <v>689</v>
      </c>
      <c r="D388" s="113"/>
      <c r="E388" s="113"/>
      <c r="F388" s="113"/>
      <c r="G388" s="89">
        <v>48387770729</v>
      </c>
    </row>
    <row r="389" spans="1:7" x14ac:dyDescent="0.25">
      <c r="A389" t="s">
        <v>690</v>
      </c>
      <c r="B389">
        <v>31030408001</v>
      </c>
      <c r="C389" t="s">
        <v>691</v>
      </c>
      <c r="D389" s="113"/>
      <c r="E389" s="113"/>
      <c r="F389" s="113"/>
      <c r="G389" s="89">
        <v>48387770729</v>
      </c>
    </row>
    <row r="390" spans="1:7" x14ac:dyDescent="0.25">
      <c r="A390" t="s">
        <v>692</v>
      </c>
      <c r="B390">
        <v>31040000000</v>
      </c>
      <c r="C390" t="s">
        <v>693</v>
      </c>
      <c r="D390" s="113"/>
      <c r="E390" s="113"/>
      <c r="F390" s="113"/>
      <c r="G390" s="89">
        <v>1018321374053</v>
      </c>
    </row>
    <row r="391" spans="1:7" x14ac:dyDescent="0.25">
      <c r="A391" t="s">
        <v>694</v>
      </c>
      <c r="B391">
        <v>31040424001</v>
      </c>
      <c r="C391" t="s">
        <v>695</v>
      </c>
      <c r="G391" s="89">
        <v>1018321374053</v>
      </c>
    </row>
    <row r="392" spans="1:7" x14ac:dyDescent="0.25">
      <c r="A392" t="s">
        <v>696</v>
      </c>
      <c r="B392">
        <v>31050000000</v>
      </c>
      <c r="C392" t="s">
        <v>697</v>
      </c>
      <c r="G392" s="89">
        <v>2309217837549</v>
      </c>
    </row>
    <row r="393" spans="1:7" x14ac:dyDescent="0.25">
      <c r="A393" t="s">
        <v>698</v>
      </c>
      <c r="B393">
        <v>31050416001</v>
      </c>
      <c r="C393" t="s">
        <v>111</v>
      </c>
      <c r="G393" s="89">
        <v>2309217837549</v>
      </c>
    </row>
    <row r="394" spans="1:7" x14ac:dyDescent="0.25">
      <c r="A394" t="s">
        <v>699</v>
      </c>
      <c r="B394">
        <v>31060000000</v>
      </c>
      <c r="C394" t="s">
        <v>700</v>
      </c>
      <c r="G394" s="89">
        <v>265666819565</v>
      </c>
    </row>
    <row r="395" spans="1:7" x14ac:dyDescent="0.25">
      <c r="A395" t="s">
        <v>701</v>
      </c>
      <c r="B395">
        <v>31060418001</v>
      </c>
      <c r="C395" t="s">
        <v>702</v>
      </c>
      <c r="G395" s="89">
        <v>265666819565</v>
      </c>
    </row>
    <row r="396" spans="1:7" x14ac:dyDescent="0.25">
      <c r="A396" t="s">
        <v>703</v>
      </c>
      <c r="B396">
        <v>40000000000</v>
      </c>
      <c r="C396" t="s">
        <v>704</v>
      </c>
      <c r="G396" s="89">
        <v>4090212423543</v>
      </c>
    </row>
    <row r="397" spans="1:7" x14ac:dyDescent="0.25">
      <c r="A397" t="s">
        <v>705</v>
      </c>
      <c r="B397">
        <v>41000000000</v>
      </c>
      <c r="C397" t="s">
        <v>706</v>
      </c>
      <c r="G397" s="89">
        <v>4090212423543</v>
      </c>
    </row>
    <row r="398" spans="1:7" x14ac:dyDescent="0.25">
      <c r="A398" t="s">
        <v>707</v>
      </c>
      <c r="B398">
        <v>41010000000</v>
      </c>
      <c r="C398" t="s">
        <v>706</v>
      </c>
      <c r="G398" s="89">
        <v>4090212423543</v>
      </c>
    </row>
    <row r="399" spans="1:7" x14ac:dyDescent="0.25">
      <c r="A399" t="s">
        <v>708</v>
      </c>
      <c r="B399">
        <v>41010607000</v>
      </c>
      <c r="C399" t="s">
        <v>709</v>
      </c>
      <c r="G399" s="89">
        <v>511665531386</v>
      </c>
    </row>
    <row r="400" spans="1:7" x14ac:dyDescent="0.25">
      <c r="A400" t="s">
        <v>710</v>
      </c>
      <c r="B400">
        <v>41010607002</v>
      </c>
      <c r="C400" t="s">
        <v>157</v>
      </c>
      <c r="G400" s="89">
        <v>511665531386</v>
      </c>
    </row>
    <row r="401" spans="1:7" x14ac:dyDescent="0.25">
      <c r="A401" t="s">
        <v>711</v>
      </c>
      <c r="B401">
        <v>41010609000</v>
      </c>
      <c r="C401" t="s">
        <v>712</v>
      </c>
      <c r="G401" s="89">
        <v>725809972597</v>
      </c>
    </row>
    <row r="402" spans="1:7" x14ac:dyDescent="0.25">
      <c r="A402" t="s">
        <v>713</v>
      </c>
      <c r="B402">
        <v>41010609002</v>
      </c>
      <c r="C402" t="s">
        <v>714</v>
      </c>
      <c r="G402" s="89">
        <v>602255702931</v>
      </c>
    </row>
    <row r="403" spans="1:7" x14ac:dyDescent="0.25">
      <c r="A403" t="s">
        <v>715</v>
      </c>
      <c r="B403">
        <v>41010609004</v>
      </c>
      <c r="C403" t="s">
        <v>716</v>
      </c>
      <c r="G403" s="89">
        <v>123554269666</v>
      </c>
    </row>
    <row r="404" spans="1:7" x14ac:dyDescent="0.25">
      <c r="A404" t="s">
        <v>1303</v>
      </c>
      <c r="B404">
        <v>41010611000</v>
      </c>
      <c r="C404" t="s">
        <v>1304</v>
      </c>
      <c r="G404" s="89">
        <v>32385248078</v>
      </c>
    </row>
    <row r="405" spans="1:7" x14ac:dyDescent="0.25">
      <c r="A405" t="s">
        <v>1305</v>
      </c>
      <c r="B405">
        <v>41010611002</v>
      </c>
      <c r="C405" t="s">
        <v>714</v>
      </c>
      <c r="G405" s="89">
        <v>32385248078</v>
      </c>
    </row>
    <row r="406" spans="1:7" x14ac:dyDescent="0.25">
      <c r="A406" t="s">
        <v>1306</v>
      </c>
      <c r="B406">
        <v>41010613000</v>
      </c>
      <c r="C406" t="s">
        <v>1307</v>
      </c>
      <c r="G406" s="89">
        <v>23887918197</v>
      </c>
    </row>
    <row r="407" spans="1:7" x14ac:dyDescent="0.25">
      <c r="A407" t="s">
        <v>1308</v>
      </c>
      <c r="B407">
        <v>41010613004</v>
      </c>
      <c r="C407" t="s">
        <v>146</v>
      </c>
      <c r="G407" s="89">
        <v>23887918197</v>
      </c>
    </row>
    <row r="408" spans="1:7" x14ac:dyDescent="0.25">
      <c r="A408" t="s">
        <v>717</v>
      </c>
      <c r="B408">
        <v>41010615000</v>
      </c>
      <c r="C408" t="s">
        <v>718</v>
      </c>
      <c r="G408" s="89">
        <v>1002195867041</v>
      </c>
    </row>
    <row r="409" spans="1:7" x14ac:dyDescent="0.25">
      <c r="A409" t="s">
        <v>719</v>
      </c>
      <c r="B409">
        <v>41010615002</v>
      </c>
      <c r="C409" t="s">
        <v>157</v>
      </c>
      <c r="G409" s="89">
        <v>1002195867041</v>
      </c>
    </row>
    <row r="410" spans="1:7" x14ac:dyDescent="0.25">
      <c r="A410" t="s">
        <v>720</v>
      </c>
      <c r="B410">
        <v>41010617000</v>
      </c>
      <c r="C410" t="s">
        <v>721</v>
      </c>
      <c r="G410" s="89">
        <v>1791212650359</v>
      </c>
    </row>
    <row r="411" spans="1:7" x14ac:dyDescent="0.25">
      <c r="A411" t="s">
        <v>722</v>
      </c>
      <c r="B411">
        <v>41010617002</v>
      </c>
      <c r="C411" t="s">
        <v>157</v>
      </c>
      <c r="G411" s="89">
        <v>1791212650359</v>
      </c>
    </row>
    <row r="412" spans="1:7" x14ac:dyDescent="0.25">
      <c r="A412" t="s">
        <v>723</v>
      </c>
      <c r="B412">
        <v>41010619000</v>
      </c>
      <c r="C412" t="s">
        <v>724</v>
      </c>
      <c r="G412" s="89">
        <v>2000000000</v>
      </c>
    </row>
    <row r="413" spans="1:7" x14ac:dyDescent="0.25">
      <c r="A413" t="s">
        <v>725</v>
      </c>
      <c r="B413">
        <v>41010619002</v>
      </c>
      <c r="C413" t="s">
        <v>157</v>
      </c>
      <c r="G413" s="89">
        <v>2000000000</v>
      </c>
    </row>
    <row r="414" spans="1:7" x14ac:dyDescent="0.25">
      <c r="A414" t="s">
        <v>726</v>
      </c>
      <c r="B414">
        <v>41010635001</v>
      </c>
      <c r="C414" t="s">
        <v>345</v>
      </c>
      <c r="G414" s="89">
        <v>1055235885</v>
      </c>
    </row>
    <row r="415" spans="1:7" x14ac:dyDescent="0.25">
      <c r="A415" t="s">
        <v>727</v>
      </c>
      <c r="B415">
        <v>42000000000</v>
      </c>
      <c r="C415" t="s">
        <v>728</v>
      </c>
      <c r="G415" s="89">
        <v>4090212423544</v>
      </c>
    </row>
    <row r="416" spans="1:7" x14ac:dyDescent="0.25">
      <c r="A416" t="s">
        <v>729</v>
      </c>
      <c r="B416">
        <v>42010000000</v>
      </c>
      <c r="C416" t="s">
        <v>728</v>
      </c>
      <c r="G416" s="89">
        <v>4090212423544</v>
      </c>
    </row>
    <row r="417" spans="1:7" x14ac:dyDescent="0.25">
      <c r="A417" t="s">
        <v>730</v>
      </c>
      <c r="B417">
        <v>42010606000</v>
      </c>
      <c r="C417" t="s">
        <v>731</v>
      </c>
      <c r="G417" s="89">
        <v>511665531386</v>
      </c>
    </row>
    <row r="418" spans="1:7" x14ac:dyDescent="0.25">
      <c r="A418" t="s">
        <v>732</v>
      </c>
      <c r="B418">
        <v>42010606002</v>
      </c>
      <c r="C418" t="s">
        <v>157</v>
      </c>
      <c r="G418" s="89">
        <v>511665531386</v>
      </c>
    </row>
    <row r="419" spans="1:7" x14ac:dyDescent="0.25">
      <c r="A419" t="s">
        <v>733</v>
      </c>
      <c r="B419">
        <v>42010608000</v>
      </c>
      <c r="C419" t="s">
        <v>734</v>
      </c>
      <c r="G419" s="89">
        <v>725809972598</v>
      </c>
    </row>
    <row r="420" spans="1:7" x14ac:dyDescent="0.25">
      <c r="A420" t="s">
        <v>735</v>
      </c>
      <c r="B420">
        <v>42010608007</v>
      </c>
      <c r="C420" t="s">
        <v>142</v>
      </c>
      <c r="G420" s="89">
        <v>725809972598</v>
      </c>
    </row>
    <row r="421" spans="1:7" x14ac:dyDescent="0.25">
      <c r="A421" t="s">
        <v>1309</v>
      </c>
      <c r="B421">
        <v>42010610000</v>
      </c>
      <c r="C421" t="s">
        <v>1310</v>
      </c>
      <c r="D421" s="113"/>
      <c r="E421" s="113"/>
      <c r="F421" s="113"/>
      <c r="G421" s="89">
        <v>32385248078</v>
      </c>
    </row>
    <row r="422" spans="1:7" x14ac:dyDescent="0.25">
      <c r="A422" t="s">
        <v>1311</v>
      </c>
      <c r="B422">
        <v>42010610002</v>
      </c>
      <c r="C422" t="s">
        <v>714</v>
      </c>
      <c r="D422" s="113"/>
      <c r="E422" s="113"/>
      <c r="F422" s="113"/>
      <c r="G422" s="89">
        <v>32385248078</v>
      </c>
    </row>
    <row r="423" spans="1:7" x14ac:dyDescent="0.25">
      <c r="A423" t="s">
        <v>1312</v>
      </c>
      <c r="B423">
        <v>42010612001</v>
      </c>
      <c r="C423" t="s">
        <v>1313</v>
      </c>
      <c r="G423" s="89">
        <v>23887918197</v>
      </c>
    </row>
    <row r="424" spans="1:7" x14ac:dyDescent="0.25">
      <c r="A424" t="s">
        <v>736</v>
      </c>
      <c r="B424">
        <v>42010614001</v>
      </c>
      <c r="C424" t="s">
        <v>737</v>
      </c>
      <c r="G424" s="89">
        <v>1002195867041</v>
      </c>
    </row>
    <row r="425" spans="1:7" x14ac:dyDescent="0.25">
      <c r="A425" t="s">
        <v>738</v>
      </c>
      <c r="B425">
        <v>42010616001</v>
      </c>
      <c r="C425" t="s">
        <v>739</v>
      </c>
      <c r="G425" s="89">
        <v>1791212650359</v>
      </c>
    </row>
    <row r="426" spans="1:7" x14ac:dyDescent="0.25">
      <c r="A426" t="s">
        <v>740</v>
      </c>
      <c r="B426">
        <v>42010618000</v>
      </c>
      <c r="C426" t="s">
        <v>741</v>
      </c>
      <c r="G426" s="89">
        <v>2000000000</v>
      </c>
    </row>
    <row r="427" spans="1:7" x14ac:dyDescent="0.25">
      <c r="A427" t="s">
        <v>742</v>
      </c>
      <c r="B427">
        <v>42010618002</v>
      </c>
      <c r="C427" t="s">
        <v>157</v>
      </c>
      <c r="G427" s="89">
        <v>2000000000</v>
      </c>
    </row>
    <row r="428" spans="1:7" x14ac:dyDescent="0.25">
      <c r="A428" t="s">
        <v>743</v>
      </c>
      <c r="B428">
        <v>42010634001</v>
      </c>
      <c r="C428" t="s">
        <v>345</v>
      </c>
      <c r="G428" s="89">
        <v>1055235885</v>
      </c>
    </row>
    <row r="429" spans="1:7" x14ac:dyDescent="0.25">
      <c r="A429" t="s">
        <v>744</v>
      </c>
      <c r="B429">
        <v>50000000000</v>
      </c>
      <c r="C429" t="s">
        <v>745</v>
      </c>
      <c r="G429" s="89">
        <v>33474289169703</v>
      </c>
    </row>
    <row r="430" spans="1:7" x14ac:dyDescent="0.25">
      <c r="A430" t="s">
        <v>746</v>
      </c>
      <c r="B430">
        <v>51000000000</v>
      </c>
      <c r="C430" t="s">
        <v>747</v>
      </c>
      <c r="G430" s="89">
        <v>33474289169703</v>
      </c>
    </row>
    <row r="431" spans="1:7" x14ac:dyDescent="0.25">
      <c r="A431" t="s">
        <v>748</v>
      </c>
      <c r="B431">
        <v>51010000000</v>
      </c>
      <c r="C431" t="s">
        <v>749</v>
      </c>
      <c r="G431" s="89">
        <v>26789381323941</v>
      </c>
    </row>
    <row r="432" spans="1:7" x14ac:dyDescent="0.25">
      <c r="A432" t="s">
        <v>750</v>
      </c>
      <c r="B432">
        <v>51010651000</v>
      </c>
      <c r="C432" t="s">
        <v>751</v>
      </c>
      <c r="G432" s="89">
        <v>13921126412856</v>
      </c>
    </row>
    <row r="433" spans="1:7" x14ac:dyDescent="0.25">
      <c r="A433" t="s">
        <v>752</v>
      </c>
      <c r="B433">
        <v>51010651002</v>
      </c>
      <c r="C433" t="s">
        <v>753</v>
      </c>
      <c r="G433" s="89">
        <v>78860486055</v>
      </c>
    </row>
    <row r="434" spans="1:7" x14ac:dyDescent="0.25">
      <c r="A434" t="s">
        <v>754</v>
      </c>
      <c r="B434">
        <v>51010651003</v>
      </c>
      <c r="C434" t="s">
        <v>755</v>
      </c>
      <c r="G434" s="89">
        <v>285550861099</v>
      </c>
    </row>
    <row r="435" spans="1:7" x14ac:dyDescent="0.25">
      <c r="A435" t="s">
        <v>756</v>
      </c>
      <c r="B435">
        <v>51010651004</v>
      </c>
      <c r="C435" t="s">
        <v>757</v>
      </c>
      <c r="G435" s="89">
        <v>334375626979</v>
      </c>
    </row>
    <row r="436" spans="1:7" x14ac:dyDescent="0.25">
      <c r="A436" t="s">
        <v>758</v>
      </c>
      <c r="B436">
        <v>51010651005</v>
      </c>
      <c r="C436" t="s">
        <v>759</v>
      </c>
      <c r="G436" s="89">
        <v>2652364799</v>
      </c>
    </row>
    <row r="437" spans="1:7" x14ac:dyDescent="0.25">
      <c r="A437" t="s">
        <v>760</v>
      </c>
      <c r="B437">
        <v>51010651006</v>
      </c>
      <c r="C437" t="s">
        <v>761</v>
      </c>
      <c r="G437" s="89">
        <v>2927245005049</v>
      </c>
    </row>
    <row r="438" spans="1:7" x14ac:dyDescent="0.25">
      <c r="A438" t="s">
        <v>762</v>
      </c>
      <c r="B438">
        <v>51010651007</v>
      </c>
      <c r="C438" t="s">
        <v>763</v>
      </c>
      <c r="G438" s="89">
        <v>7328280088981</v>
      </c>
    </row>
    <row r="439" spans="1:7" x14ac:dyDescent="0.25">
      <c r="A439" t="s">
        <v>764</v>
      </c>
      <c r="B439">
        <v>51010651008</v>
      </c>
      <c r="C439" t="s">
        <v>765</v>
      </c>
      <c r="G439" s="89">
        <v>9574122078</v>
      </c>
    </row>
    <row r="440" spans="1:7" x14ac:dyDescent="0.25">
      <c r="A440" t="s">
        <v>766</v>
      </c>
      <c r="B440">
        <v>51010651010</v>
      </c>
      <c r="C440" t="s">
        <v>767</v>
      </c>
      <c r="G440" s="89">
        <v>3</v>
      </c>
    </row>
    <row r="441" spans="1:7" x14ac:dyDescent="0.25">
      <c r="A441" t="s">
        <v>768</v>
      </c>
      <c r="B441">
        <v>51010651011</v>
      </c>
      <c r="C441" t="s">
        <v>769</v>
      </c>
      <c r="G441" s="89">
        <v>38270335710</v>
      </c>
    </row>
    <row r="442" spans="1:7" x14ac:dyDescent="0.25">
      <c r="A442" t="s">
        <v>770</v>
      </c>
      <c r="B442">
        <v>51010651012</v>
      </c>
      <c r="C442" t="s">
        <v>771</v>
      </c>
      <c r="G442" s="89">
        <v>136751254790</v>
      </c>
    </row>
    <row r="443" spans="1:7" x14ac:dyDescent="0.25">
      <c r="A443" t="s">
        <v>1272</v>
      </c>
      <c r="B443">
        <v>51010651018</v>
      </c>
      <c r="C443" t="s">
        <v>1273</v>
      </c>
      <c r="G443" s="89">
        <v>992122124262</v>
      </c>
    </row>
    <row r="444" spans="1:7" x14ac:dyDescent="0.25">
      <c r="A444" t="s">
        <v>772</v>
      </c>
      <c r="B444">
        <v>51010651019</v>
      </c>
      <c r="C444" t="s">
        <v>773</v>
      </c>
      <c r="G444" s="89">
        <v>303428962745</v>
      </c>
    </row>
    <row r="445" spans="1:7" x14ac:dyDescent="0.25">
      <c r="A445" t="s">
        <v>774</v>
      </c>
      <c r="B445">
        <v>51010651020</v>
      </c>
      <c r="C445" t="s">
        <v>775</v>
      </c>
      <c r="G445" s="89">
        <v>158575953940</v>
      </c>
    </row>
    <row r="446" spans="1:7" x14ac:dyDescent="0.25">
      <c r="A446" t="s">
        <v>776</v>
      </c>
      <c r="B446">
        <v>51010651021</v>
      </c>
      <c r="C446" t="s">
        <v>777</v>
      </c>
      <c r="G446" s="89">
        <v>756242380079</v>
      </c>
    </row>
    <row r="447" spans="1:7" x14ac:dyDescent="0.25">
      <c r="A447" t="s">
        <v>778</v>
      </c>
      <c r="B447">
        <v>51010651022</v>
      </c>
      <c r="C447" t="s">
        <v>779</v>
      </c>
      <c r="G447" s="89">
        <v>232460363082</v>
      </c>
    </row>
    <row r="448" spans="1:7" x14ac:dyDescent="0.25">
      <c r="A448" t="s">
        <v>780</v>
      </c>
      <c r="B448">
        <v>51010651024</v>
      </c>
      <c r="C448" t="s">
        <v>781</v>
      </c>
      <c r="G448" s="89">
        <v>336736483205</v>
      </c>
    </row>
    <row r="449" spans="1:7" x14ac:dyDescent="0.25">
      <c r="A449" t="s">
        <v>782</v>
      </c>
      <c r="B449">
        <v>51010653001</v>
      </c>
      <c r="C449" t="s">
        <v>783</v>
      </c>
      <c r="G449" s="89">
        <v>12868254911085</v>
      </c>
    </row>
    <row r="450" spans="1:7" x14ac:dyDescent="0.25">
      <c r="A450" t="s">
        <v>784</v>
      </c>
      <c r="B450">
        <v>51020000000</v>
      </c>
      <c r="C450" t="s">
        <v>785</v>
      </c>
      <c r="G450" s="89">
        <v>2282158684438</v>
      </c>
    </row>
    <row r="451" spans="1:7" x14ac:dyDescent="0.25">
      <c r="A451" t="s">
        <v>786</v>
      </c>
      <c r="B451">
        <v>51020655000</v>
      </c>
      <c r="C451" t="s">
        <v>787</v>
      </c>
      <c r="G451" s="89">
        <v>2282158684438</v>
      </c>
    </row>
    <row r="452" spans="1:7" x14ac:dyDescent="0.25">
      <c r="A452" t="s">
        <v>1241</v>
      </c>
      <c r="B452">
        <v>51020655004</v>
      </c>
      <c r="C452" t="s">
        <v>1242</v>
      </c>
      <c r="G452" s="89">
        <v>2207849150002</v>
      </c>
    </row>
    <row r="453" spans="1:7" x14ac:dyDescent="0.25">
      <c r="A453" t="s">
        <v>788</v>
      </c>
      <c r="B453">
        <v>51020655006</v>
      </c>
      <c r="C453" t="s">
        <v>789</v>
      </c>
      <c r="G453" s="89">
        <v>121</v>
      </c>
    </row>
    <row r="454" spans="1:7" x14ac:dyDescent="0.25">
      <c r="A454" t="s">
        <v>790</v>
      </c>
      <c r="B454">
        <v>51020655008</v>
      </c>
      <c r="C454" t="s">
        <v>791</v>
      </c>
      <c r="G454" s="89">
        <v>74309534315</v>
      </c>
    </row>
    <row r="455" spans="1:7" x14ac:dyDescent="0.25">
      <c r="A455" t="s">
        <v>792</v>
      </c>
      <c r="B455">
        <v>51030000000</v>
      </c>
      <c r="C455" t="s">
        <v>793</v>
      </c>
      <c r="G455" s="89">
        <v>71577909082</v>
      </c>
    </row>
    <row r="456" spans="1:7" x14ac:dyDescent="0.25">
      <c r="A456" t="s">
        <v>794</v>
      </c>
      <c r="B456">
        <v>51030661001</v>
      </c>
      <c r="C456" t="s">
        <v>795</v>
      </c>
      <c r="G456" s="89">
        <v>8957792520</v>
      </c>
    </row>
    <row r="457" spans="1:7" x14ac:dyDescent="0.25">
      <c r="A457" t="s">
        <v>796</v>
      </c>
      <c r="B457">
        <v>51030663001</v>
      </c>
      <c r="C457" t="s">
        <v>797</v>
      </c>
      <c r="G457" s="89">
        <v>913063632</v>
      </c>
    </row>
    <row r="458" spans="1:7" x14ac:dyDescent="0.25">
      <c r="A458" t="s">
        <v>798</v>
      </c>
      <c r="B458">
        <v>51030669000</v>
      </c>
      <c r="C458" t="s">
        <v>799</v>
      </c>
      <c r="G458" s="89">
        <v>25689989938</v>
      </c>
    </row>
    <row r="459" spans="1:7" x14ac:dyDescent="0.25">
      <c r="A459" t="s">
        <v>800</v>
      </c>
      <c r="B459">
        <v>51030669002</v>
      </c>
      <c r="C459" t="s">
        <v>801</v>
      </c>
      <c r="G459" s="89">
        <v>25689989938</v>
      </c>
    </row>
    <row r="460" spans="1:7" x14ac:dyDescent="0.25">
      <c r="A460" t="s">
        <v>802</v>
      </c>
      <c r="B460">
        <v>51030671001</v>
      </c>
      <c r="C460" t="s">
        <v>803</v>
      </c>
      <c r="G460" s="89">
        <v>36017062992</v>
      </c>
    </row>
    <row r="461" spans="1:7" x14ac:dyDescent="0.25">
      <c r="A461" t="s">
        <v>804</v>
      </c>
      <c r="B461">
        <v>51040000000</v>
      </c>
      <c r="C461" t="s">
        <v>805</v>
      </c>
      <c r="G461" s="89">
        <v>4331171252242</v>
      </c>
    </row>
    <row r="462" spans="1:7" x14ac:dyDescent="0.25">
      <c r="A462" t="s">
        <v>806</v>
      </c>
      <c r="B462">
        <v>51040675000</v>
      </c>
      <c r="C462" t="s">
        <v>807</v>
      </c>
      <c r="G462" s="89">
        <v>99333888278</v>
      </c>
    </row>
    <row r="463" spans="1:7" x14ac:dyDescent="0.25">
      <c r="A463" t="s">
        <v>808</v>
      </c>
      <c r="B463">
        <v>51040675008</v>
      </c>
      <c r="C463" t="s">
        <v>809</v>
      </c>
      <c r="G463" s="89">
        <v>99333888278</v>
      </c>
    </row>
    <row r="464" spans="1:7" x14ac:dyDescent="0.25">
      <c r="A464" t="s">
        <v>810</v>
      </c>
      <c r="B464">
        <v>51040681001</v>
      </c>
      <c r="C464" t="s">
        <v>811</v>
      </c>
      <c r="G464" s="89">
        <v>1299473907446</v>
      </c>
    </row>
    <row r="465" spans="1:7" x14ac:dyDescent="0.25">
      <c r="A465" t="s">
        <v>812</v>
      </c>
      <c r="B465">
        <v>51040689000</v>
      </c>
      <c r="C465" t="s">
        <v>813</v>
      </c>
      <c r="G465" s="89">
        <v>464319893647</v>
      </c>
    </row>
    <row r="466" spans="1:7" x14ac:dyDescent="0.25">
      <c r="A466" t="s">
        <v>814</v>
      </c>
      <c r="B466">
        <v>51040689002</v>
      </c>
      <c r="C466" t="s">
        <v>815</v>
      </c>
      <c r="G466" s="89">
        <v>456266354074</v>
      </c>
    </row>
    <row r="467" spans="1:7" x14ac:dyDescent="0.25">
      <c r="A467" t="s">
        <v>1360</v>
      </c>
      <c r="B467">
        <v>51040689003</v>
      </c>
      <c r="C467" t="s">
        <v>1361</v>
      </c>
      <c r="G467" s="89">
        <v>8053539573</v>
      </c>
    </row>
    <row r="468" spans="1:7" x14ac:dyDescent="0.25">
      <c r="A468" t="s">
        <v>816</v>
      </c>
      <c r="B468">
        <v>51040691000</v>
      </c>
      <c r="C468" t="s">
        <v>817</v>
      </c>
      <c r="G468" s="89">
        <v>597206132390</v>
      </c>
    </row>
    <row r="469" spans="1:7" x14ac:dyDescent="0.25">
      <c r="A469" t="s">
        <v>818</v>
      </c>
      <c r="B469">
        <v>51040691002</v>
      </c>
      <c r="C469" t="s">
        <v>819</v>
      </c>
      <c r="G469" s="89">
        <v>597206132390</v>
      </c>
    </row>
    <row r="470" spans="1:7" x14ac:dyDescent="0.25">
      <c r="A470" t="s">
        <v>820</v>
      </c>
      <c r="B470">
        <v>51040695000</v>
      </c>
      <c r="C470" t="s">
        <v>821</v>
      </c>
      <c r="G470" s="89">
        <v>1293964239810</v>
      </c>
    </row>
    <row r="471" spans="1:7" x14ac:dyDescent="0.25">
      <c r="A471" t="s">
        <v>822</v>
      </c>
      <c r="B471">
        <v>51040695002</v>
      </c>
      <c r="C471" t="s">
        <v>823</v>
      </c>
      <c r="G471" s="89">
        <v>313891578279</v>
      </c>
    </row>
    <row r="472" spans="1:7" x14ac:dyDescent="0.25">
      <c r="A472" t="s">
        <v>824</v>
      </c>
      <c r="B472">
        <v>51040695004</v>
      </c>
      <c r="C472" t="s">
        <v>825</v>
      </c>
      <c r="G472" s="89">
        <v>980072661531</v>
      </c>
    </row>
    <row r="473" spans="1:7" x14ac:dyDescent="0.25">
      <c r="A473" t="s">
        <v>826</v>
      </c>
      <c r="B473">
        <v>51040697000</v>
      </c>
      <c r="C473" t="s">
        <v>827</v>
      </c>
      <c r="G473" s="89">
        <v>576873190671</v>
      </c>
    </row>
    <row r="474" spans="1:7" x14ac:dyDescent="0.25">
      <c r="A474" t="s">
        <v>828</v>
      </c>
      <c r="B474">
        <v>51040697004</v>
      </c>
      <c r="C474" t="s">
        <v>829</v>
      </c>
      <c r="G474" s="89">
        <v>576873190671</v>
      </c>
    </row>
    <row r="475" spans="1:7" x14ac:dyDescent="0.25">
      <c r="A475" t="s">
        <v>830</v>
      </c>
      <c r="B475">
        <v>52000000000</v>
      </c>
      <c r="C475" t="s">
        <v>831</v>
      </c>
      <c r="G475" s="89">
        <v>33474289169702</v>
      </c>
    </row>
    <row r="476" spans="1:7" x14ac:dyDescent="0.25">
      <c r="A476" t="s">
        <v>832</v>
      </c>
      <c r="B476">
        <v>52010000000</v>
      </c>
      <c r="C476" t="s">
        <v>833</v>
      </c>
      <c r="G476" s="89">
        <v>26789381323940</v>
      </c>
    </row>
    <row r="477" spans="1:7" x14ac:dyDescent="0.25">
      <c r="A477" t="s">
        <v>834</v>
      </c>
      <c r="B477">
        <v>52010652000</v>
      </c>
      <c r="C477" t="s">
        <v>835</v>
      </c>
      <c r="G477" s="89">
        <v>13043740422351</v>
      </c>
    </row>
    <row r="478" spans="1:7" x14ac:dyDescent="0.25">
      <c r="A478" t="s">
        <v>836</v>
      </c>
      <c r="B478">
        <v>52010652002</v>
      </c>
      <c r="C478" t="s">
        <v>157</v>
      </c>
      <c r="G478" s="89">
        <v>13036544982351</v>
      </c>
    </row>
    <row r="479" spans="1:7" x14ac:dyDescent="0.25">
      <c r="A479" t="s">
        <v>837</v>
      </c>
      <c r="B479">
        <v>52010652003</v>
      </c>
      <c r="C479" t="s">
        <v>838</v>
      </c>
      <c r="G479" s="89">
        <v>7195440000</v>
      </c>
    </row>
    <row r="480" spans="1:7" x14ac:dyDescent="0.25">
      <c r="A480" t="s">
        <v>839</v>
      </c>
      <c r="B480">
        <v>52010654000</v>
      </c>
      <c r="C480" t="s">
        <v>840</v>
      </c>
      <c r="G480" s="89">
        <v>13745640901589</v>
      </c>
    </row>
    <row r="481" spans="1:7" x14ac:dyDescent="0.25">
      <c r="A481" t="s">
        <v>841</v>
      </c>
      <c r="B481">
        <v>52010654002</v>
      </c>
      <c r="C481" t="s">
        <v>157</v>
      </c>
      <c r="G481" s="89">
        <v>13252095752120</v>
      </c>
    </row>
    <row r="482" spans="1:7" x14ac:dyDescent="0.25">
      <c r="A482" t="s">
        <v>842</v>
      </c>
      <c r="B482">
        <v>52010654003</v>
      </c>
      <c r="C482" t="s">
        <v>838</v>
      </c>
      <c r="G482" s="89">
        <v>493545149469</v>
      </c>
    </row>
    <row r="483" spans="1:7" x14ac:dyDescent="0.25">
      <c r="A483" t="s">
        <v>843</v>
      </c>
      <c r="B483">
        <v>52020000000</v>
      </c>
      <c r="C483" t="s">
        <v>844</v>
      </c>
      <c r="G483" s="89">
        <v>2282158684438</v>
      </c>
    </row>
    <row r="484" spans="1:7" x14ac:dyDescent="0.25">
      <c r="A484" t="s">
        <v>845</v>
      </c>
      <c r="B484">
        <v>52020660000</v>
      </c>
      <c r="C484" t="s">
        <v>846</v>
      </c>
      <c r="G484" s="89">
        <v>2282158684438</v>
      </c>
    </row>
    <row r="485" spans="1:7" x14ac:dyDescent="0.25">
      <c r="A485" t="s">
        <v>1243</v>
      </c>
      <c r="B485">
        <v>52020660004</v>
      </c>
      <c r="C485" t="s">
        <v>1244</v>
      </c>
      <c r="G485" s="89">
        <v>1387024150002</v>
      </c>
    </row>
    <row r="486" spans="1:7" x14ac:dyDescent="0.25">
      <c r="A486" t="s">
        <v>1362</v>
      </c>
      <c r="B486">
        <v>52020660005</v>
      </c>
      <c r="C486" t="s">
        <v>1363</v>
      </c>
      <c r="G486" s="89">
        <v>820825000000</v>
      </c>
    </row>
    <row r="487" spans="1:7" x14ac:dyDescent="0.25">
      <c r="A487" t="s">
        <v>847</v>
      </c>
      <c r="B487">
        <v>52020660006</v>
      </c>
      <c r="C487" t="s">
        <v>848</v>
      </c>
      <c r="G487" s="89">
        <v>121</v>
      </c>
    </row>
    <row r="488" spans="1:7" x14ac:dyDescent="0.25">
      <c r="A488" t="s">
        <v>849</v>
      </c>
      <c r="B488">
        <v>52020660008</v>
      </c>
      <c r="C488" t="s">
        <v>850</v>
      </c>
      <c r="G488" s="89">
        <v>74309534315</v>
      </c>
    </row>
    <row r="489" spans="1:7" x14ac:dyDescent="0.25">
      <c r="A489" t="s">
        <v>851</v>
      </c>
      <c r="B489">
        <v>52030000000</v>
      </c>
      <c r="C489" t="s">
        <v>852</v>
      </c>
      <c r="G489" s="89">
        <v>71577909082</v>
      </c>
    </row>
    <row r="490" spans="1:7" x14ac:dyDescent="0.25">
      <c r="A490" t="s">
        <v>853</v>
      </c>
      <c r="B490">
        <v>52030662000</v>
      </c>
      <c r="C490" t="s">
        <v>854</v>
      </c>
      <c r="G490" s="89">
        <v>25689989938</v>
      </c>
    </row>
    <row r="491" spans="1:7" x14ac:dyDescent="0.25">
      <c r="A491" t="s">
        <v>855</v>
      </c>
      <c r="B491">
        <v>52030662002</v>
      </c>
      <c r="C491" t="s">
        <v>856</v>
      </c>
      <c r="G491" s="89">
        <v>25689989938</v>
      </c>
    </row>
    <row r="492" spans="1:7" x14ac:dyDescent="0.25">
      <c r="A492" t="s">
        <v>857</v>
      </c>
      <c r="B492">
        <v>52030664000</v>
      </c>
      <c r="C492" t="s">
        <v>858</v>
      </c>
      <c r="G492" s="89">
        <v>9870856152</v>
      </c>
    </row>
    <row r="493" spans="1:7" x14ac:dyDescent="0.25">
      <c r="A493" t="s">
        <v>1245</v>
      </c>
      <c r="B493">
        <v>52030664002</v>
      </c>
      <c r="C493" t="s">
        <v>1246</v>
      </c>
      <c r="G493" s="89">
        <v>1581656817</v>
      </c>
    </row>
    <row r="494" spans="1:7" x14ac:dyDescent="0.25">
      <c r="A494" t="s">
        <v>859</v>
      </c>
      <c r="B494">
        <v>52030664003</v>
      </c>
      <c r="C494" t="s">
        <v>860</v>
      </c>
      <c r="G494" s="89">
        <v>8289199335</v>
      </c>
    </row>
    <row r="495" spans="1:7" x14ac:dyDescent="0.25">
      <c r="A495" t="s">
        <v>861</v>
      </c>
      <c r="B495">
        <v>52030668001</v>
      </c>
      <c r="C495" t="s">
        <v>862</v>
      </c>
      <c r="G495" s="89">
        <v>36017062992</v>
      </c>
    </row>
    <row r="496" spans="1:7" x14ac:dyDescent="0.25">
      <c r="A496" t="s">
        <v>863</v>
      </c>
      <c r="B496">
        <v>52040000000</v>
      </c>
      <c r="C496" t="s">
        <v>864</v>
      </c>
      <c r="G496" s="89">
        <v>4331171252242</v>
      </c>
    </row>
    <row r="497" spans="1:7" x14ac:dyDescent="0.25">
      <c r="A497" t="s">
        <v>865</v>
      </c>
      <c r="B497">
        <v>52040674001</v>
      </c>
      <c r="C497" t="s">
        <v>866</v>
      </c>
      <c r="G497" s="89">
        <v>1299473907446</v>
      </c>
    </row>
    <row r="498" spans="1:7" x14ac:dyDescent="0.25">
      <c r="A498" t="s">
        <v>867</v>
      </c>
      <c r="B498">
        <v>52040680000</v>
      </c>
      <c r="C498" t="s">
        <v>868</v>
      </c>
      <c r="D498" s="113"/>
      <c r="E498" s="113"/>
      <c r="F498" s="113"/>
      <c r="G498" s="89">
        <v>99333888278</v>
      </c>
    </row>
    <row r="499" spans="1:7" x14ac:dyDescent="0.25">
      <c r="A499" t="s">
        <v>869</v>
      </c>
      <c r="B499">
        <v>52040680008</v>
      </c>
      <c r="C499" t="s">
        <v>809</v>
      </c>
      <c r="G499" s="89">
        <v>99333888278</v>
      </c>
    </row>
    <row r="500" spans="1:7" x14ac:dyDescent="0.25">
      <c r="A500" t="s">
        <v>870</v>
      </c>
      <c r="B500">
        <v>52040688001</v>
      </c>
      <c r="C500" t="s">
        <v>871</v>
      </c>
      <c r="D500" s="113"/>
      <c r="E500" s="113"/>
      <c r="F500" s="113"/>
      <c r="G500" s="89">
        <v>464319893647</v>
      </c>
    </row>
    <row r="501" spans="1:7" x14ac:dyDescent="0.25">
      <c r="A501" t="s">
        <v>872</v>
      </c>
      <c r="B501">
        <v>52040690000</v>
      </c>
      <c r="C501" t="s">
        <v>817</v>
      </c>
      <c r="G501" s="89">
        <v>597206132390</v>
      </c>
    </row>
    <row r="502" spans="1:7" x14ac:dyDescent="0.25">
      <c r="A502" t="s">
        <v>873</v>
      </c>
      <c r="B502">
        <v>52040690002</v>
      </c>
      <c r="C502" t="s">
        <v>819</v>
      </c>
      <c r="G502" s="89">
        <v>597206132390</v>
      </c>
    </row>
    <row r="503" spans="1:7" x14ac:dyDescent="0.25">
      <c r="A503" t="s">
        <v>874</v>
      </c>
      <c r="B503">
        <v>52040694000</v>
      </c>
      <c r="C503" t="s">
        <v>821</v>
      </c>
      <c r="G503" s="89">
        <v>1293964239810</v>
      </c>
    </row>
    <row r="504" spans="1:7" x14ac:dyDescent="0.25">
      <c r="A504" t="s">
        <v>875</v>
      </c>
      <c r="B504">
        <v>52040694002</v>
      </c>
      <c r="C504" t="s">
        <v>823</v>
      </c>
      <c r="D504" s="113"/>
      <c r="E504" s="113"/>
      <c r="F504" s="113"/>
      <c r="G504" s="89">
        <v>313891578279</v>
      </c>
    </row>
    <row r="505" spans="1:7" x14ac:dyDescent="0.25">
      <c r="A505" t="s">
        <v>876</v>
      </c>
      <c r="B505">
        <v>52040694004</v>
      </c>
      <c r="C505" t="s">
        <v>825</v>
      </c>
      <c r="G505" s="89">
        <v>980072661531</v>
      </c>
    </row>
    <row r="506" spans="1:7" x14ac:dyDescent="0.25">
      <c r="A506" t="s">
        <v>877</v>
      </c>
      <c r="B506">
        <v>52040696000</v>
      </c>
      <c r="C506" t="s">
        <v>827</v>
      </c>
      <c r="G506" s="89">
        <v>576873190671</v>
      </c>
    </row>
    <row r="507" spans="1:7" x14ac:dyDescent="0.25">
      <c r="A507" t="s">
        <v>878</v>
      </c>
      <c r="B507">
        <v>52040696004</v>
      </c>
      <c r="C507" t="s">
        <v>879</v>
      </c>
      <c r="G507" s="89">
        <v>576873190671</v>
      </c>
    </row>
    <row r="508" spans="1:7" x14ac:dyDescent="0.25">
      <c r="A508" t="s">
        <v>880</v>
      </c>
      <c r="B508">
        <v>60000000000</v>
      </c>
      <c r="C508" t="s">
        <v>30</v>
      </c>
      <c r="G508" s="89">
        <v>8082190306877</v>
      </c>
    </row>
    <row r="509" spans="1:7" x14ac:dyDescent="0.25">
      <c r="A509" t="s">
        <v>881</v>
      </c>
      <c r="B509">
        <v>61000000000</v>
      </c>
      <c r="C509" t="s">
        <v>882</v>
      </c>
      <c r="G509" s="89">
        <v>7453951934667</v>
      </c>
    </row>
    <row r="510" spans="1:7" x14ac:dyDescent="0.25">
      <c r="A510" t="s">
        <v>883</v>
      </c>
      <c r="B510">
        <v>61010000000</v>
      </c>
      <c r="C510" t="s">
        <v>884</v>
      </c>
      <c r="G510" s="134">
        <v>53199800460</v>
      </c>
    </row>
    <row r="511" spans="1:7" x14ac:dyDescent="0.25">
      <c r="A511" t="s">
        <v>885</v>
      </c>
      <c r="B511">
        <v>61010702000</v>
      </c>
      <c r="C511" t="s">
        <v>886</v>
      </c>
      <c r="G511" s="89">
        <v>53199800460</v>
      </c>
    </row>
    <row r="512" spans="1:7" x14ac:dyDescent="0.25">
      <c r="A512" t="s">
        <v>887</v>
      </c>
      <c r="B512">
        <v>61010702002</v>
      </c>
      <c r="C512" t="s">
        <v>888</v>
      </c>
      <c r="G512" s="89">
        <v>29148059780</v>
      </c>
    </row>
    <row r="513" spans="1:7" x14ac:dyDescent="0.25">
      <c r="A513" t="s">
        <v>889</v>
      </c>
      <c r="B513">
        <v>61010702003</v>
      </c>
      <c r="C513" t="s">
        <v>890</v>
      </c>
      <c r="G513" s="89">
        <v>24051740680</v>
      </c>
    </row>
    <row r="514" spans="1:7" x14ac:dyDescent="0.25">
      <c r="A514" t="s">
        <v>891</v>
      </c>
      <c r="B514">
        <v>61020000000</v>
      </c>
      <c r="C514" t="s">
        <v>892</v>
      </c>
      <c r="G514" s="134">
        <v>361627844297</v>
      </c>
    </row>
    <row r="515" spans="1:7" x14ac:dyDescent="0.25">
      <c r="A515" t="s">
        <v>893</v>
      </c>
      <c r="B515">
        <v>61020712000</v>
      </c>
      <c r="C515" t="s">
        <v>894</v>
      </c>
      <c r="G515" s="89">
        <v>91992434222</v>
      </c>
    </row>
    <row r="516" spans="1:7" x14ac:dyDescent="0.25">
      <c r="A516" t="s">
        <v>895</v>
      </c>
      <c r="B516">
        <v>61020712002</v>
      </c>
      <c r="C516" t="s">
        <v>896</v>
      </c>
      <c r="G516" s="89">
        <v>91992434222</v>
      </c>
    </row>
    <row r="517" spans="1:7" x14ac:dyDescent="0.25">
      <c r="A517" t="s">
        <v>897</v>
      </c>
      <c r="B517">
        <v>61020714000</v>
      </c>
      <c r="C517" t="s">
        <v>898</v>
      </c>
      <c r="G517" s="89">
        <v>192514104696</v>
      </c>
    </row>
    <row r="518" spans="1:7" x14ac:dyDescent="0.25">
      <c r="A518" t="s">
        <v>899</v>
      </c>
      <c r="B518">
        <v>61020714002</v>
      </c>
      <c r="C518" t="s">
        <v>888</v>
      </c>
      <c r="G518" s="89">
        <v>191860985662</v>
      </c>
    </row>
    <row r="519" spans="1:7" x14ac:dyDescent="0.25">
      <c r="A519" t="s">
        <v>1314</v>
      </c>
      <c r="B519">
        <v>61020714003</v>
      </c>
      <c r="C519" t="s">
        <v>890</v>
      </c>
      <c r="G519" s="89">
        <v>653119034</v>
      </c>
    </row>
    <row r="520" spans="1:7" x14ac:dyDescent="0.25">
      <c r="A520" t="s">
        <v>900</v>
      </c>
      <c r="B520">
        <v>61020718000</v>
      </c>
      <c r="C520" t="s">
        <v>901</v>
      </c>
      <c r="G520" s="89">
        <v>8195021097</v>
      </c>
    </row>
    <row r="521" spans="1:7" x14ac:dyDescent="0.25">
      <c r="A521" t="s">
        <v>902</v>
      </c>
      <c r="B521">
        <v>61020718002</v>
      </c>
      <c r="C521" t="s">
        <v>157</v>
      </c>
      <c r="G521" s="89">
        <v>8176766674</v>
      </c>
    </row>
    <row r="522" spans="1:7" x14ac:dyDescent="0.25">
      <c r="A522" t="s">
        <v>1364</v>
      </c>
      <c r="B522">
        <v>61020718004</v>
      </c>
      <c r="C522" t="s">
        <v>1354</v>
      </c>
      <c r="G522" s="89">
        <v>18254423</v>
      </c>
    </row>
    <row r="523" spans="1:7" x14ac:dyDescent="0.25">
      <c r="A523" t="s">
        <v>903</v>
      </c>
      <c r="B523">
        <v>61020722000</v>
      </c>
      <c r="C523" t="s">
        <v>904</v>
      </c>
      <c r="G523" s="89">
        <v>7661535045</v>
      </c>
    </row>
    <row r="524" spans="1:7" x14ac:dyDescent="0.25">
      <c r="A524" t="s">
        <v>905</v>
      </c>
      <c r="B524">
        <v>61020722002</v>
      </c>
      <c r="C524" t="s">
        <v>157</v>
      </c>
      <c r="G524" s="89">
        <v>7661456710</v>
      </c>
    </row>
    <row r="525" spans="1:7" x14ac:dyDescent="0.25">
      <c r="A525" t="s">
        <v>1365</v>
      </c>
      <c r="B525">
        <v>61020722003</v>
      </c>
      <c r="C525" t="s">
        <v>838</v>
      </c>
      <c r="G525" s="89">
        <v>78335</v>
      </c>
    </row>
    <row r="526" spans="1:7" x14ac:dyDescent="0.25">
      <c r="A526" t="s">
        <v>906</v>
      </c>
      <c r="B526">
        <v>61020724000</v>
      </c>
      <c r="C526" t="s">
        <v>907</v>
      </c>
      <c r="D526" s="113"/>
      <c r="E526" s="113"/>
      <c r="F526" s="113"/>
      <c r="G526" s="89">
        <v>88648314</v>
      </c>
    </row>
    <row r="527" spans="1:7" x14ac:dyDescent="0.25">
      <c r="A527" t="s">
        <v>908</v>
      </c>
      <c r="B527">
        <v>61020724002</v>
      </c>
      <c r="C527" t="s">
        <v>909</v>
      </c>
      <c r="G527" s="89">
        <v>88648314</v>
      </c>
    </row>
    <row r="528" spans="1:7" x14ac:dyDescent="0.25">
      <c r="A528" t="s">
        <v>910</v>
      </c>
      <c r="B528">
        <v>61020732000</v>
      </c>
      <c r="C528" t="s">
        <v>911</v>
      </c>
      <c r="G528" s="89">
        <v>40478553280</v>
      </c>
    </row>
    <row r="529" spans="1:7" x14ac:dyDescent="0.25">
      <c r="A529" t="s">
        <v>912</v>
      </c>
      <c r="B529">
        <v>61020732002</v>
      </c>
      <c r="C529" t="s">
        <v>157</v>
      </c>
      <c r="D529" s="113"/>
      <c r="E529" s="113"/>
      <c r="F529" s="113"/>
      <c r="G529" s="89">
        <v>40478553280</v>
      </c>
    </row>
    <row r="530" spans="1:7" x14ac:dyDescent="0.25">
      <c r="A530" t="s">
        <v>913</v>
      </c>
      <c r="B530">
        <v>61020734000</v>
      </c>
      <c r="C530" t="s">
        <v>914</v>
      </c>
      <c r="G530" s="89">
        <v>13813753907</v>
      </c>
    </row>
    <row r="531" spans="1:7" x14ac:dyDescent="0.25">
      <c r="A531" t="s">
        <v>915</v>
      </c>
      <c r="B531">
        <v>61020734002</v>
      </c>
      <c r="C531" t="s">
        <v>916</v>
      </c>
      <c r="G531" s="89">
        <v>13813753907</v>
      </c>
    </row>
    <row r="532" spans="1:7" x14ac:dyDescent="0.25">
      <c r="A532" t="s">
        <v>917</v>
      </c>
      <c r="B532">
        <v>61020742000</v>
      </c>
      <c r="C532" t="s">
        <v>918</v>
      </c>
      <c r="G532" s="89">
        <v>936671373</v>
      </c>
    </row>
    <row r="533" spans="1:7" x14ac:dyDescent="0.25">
      <c r="A533" t="s">
        <v>919</v>
      </c>
      <c r="B533">
        <v>61020742002</v>
      </c>
      <c r="C533" t="s">
        <v>920</v>
      </c>
      <c r="G533" s="89">
        <v>936671373</v>
      </c>
    </row>
    <row r="534" spans="1:7" x14ac:dyDescent="0.25">
      <c r="A534" t="s">
        <v>921</v>
      </c>
      <c r="B534">
        <v>61020850000</v>
      </c>
      <c r="C534" t="s">
        <v>922</v>
      </c>
      <c r="G534" s="89">
        <v>5947122363</v>
      </c>
    </row>
    <row r="535" spans="1:7" x14ac:dyDescent="0.25">
      <c r="A535" t="s">
        <v>923</v>
      </c>
      <c r="B535">
        <v>61020850002</v>
      </c>
      <c r="C535" t="s">
        <v>157</v>
      </c>
      <c r="G535" s="89">
        <v>5947122363</v>
      </c>
    </row>
    <row r="536" spans="1:7" x14ac:dyDescent="0.25">
      <c r="A536" t="s">
        <v>927</v>
      </c>
      <c r="B536">
        <v>61030000000</v>
      </c>
      <c r="C536" t="s">
        <v>928</v>
      </c>
      <c r="G536" s="134">
        <v>777263711</v>
      </c>
    </row>
    <row r="537" spans="1:7" x14ac:dyDescent="0.25">
      <c r="A537" t="s">
        <v>929</v>
      </c>
      <c r="B537">
        <v>61030750000</v>
      </c>
      <c r="C537" t="s">
        <v>930</v>
      </c>
      <c r="G537" s="89">
        <v>777263711</v>
      </c>
    </row>
    <row r="538" spans="1:7" x14ac:dyDescent="0.25">
      <c r="A538" t="s">
        <v>931</v>
      </c>
      <c r="B538">
        <v>61030750002</v>
      </c>
      <c r="C538" t="s">
        <v>932</v>
      </c>
      <c r="G538" s="89">
        <v>777263711</v>
      </c>
    </row>
    <row r="539" spans="1:7" x14ac:dyDescent="0.25">
      <c r="A539" t="s">
        <v>933</v>
      </c>
      <c r="B539">
        <v>61060000000</v>
      </c>
      <c r="C539" t="s">
        <v>934</v>
      </c>
      <c r="G539" s="89">
        <v>6837362938757</v>
      </c>
    </row>
    <row r="540" spans="1:7" x14ac:dyDescent="0.25">
      <c r="A540" t="s">
        <v>935</v>
      </c>
      <c r="B540">
        <v>61060766000</v>
      </c>
      <c r="C540" t="s">
        <v>936</v>
      </c>
      <c r="G540" s="89">
        <v>5877452278589</v>
      </c>
    </row>
    <row r="541" spans="1:7" x14ac:dyDescent="0.25">
      <c r="A541" t="s">
        <v>937</v>
      </c>
      <c r="B541">
        <v>61060766002</v>
      </c>
      <c r="C541" t="s">
        <v>938</v>
      </c>
      <c r="G541" s="89">
        <v>1928046727145</v>
      </c>
    </row>
    <row r="542" spans="1:7" x14ac:dyDescent="0.25">
      <c r="A542" t="s">
        <v>939</v>
      </c>
      <c r="B542">
        <v>61060766003</v>
      </c>
      <c r="C542" t="s">
        <v>940</v>
      </c>
      <c r="G542" s="89">
        <v>547688763316</v>
      </c>
    </row>
    <row r="543" spans="1:7" x14ac:dyDescent="0.25">
      <c r="A543" t="s">
        <v>941</v>
      </c>
      <c r="B543">
        <v>61060766004</v>
      </c>
      <c r="C543" t="s">
        <v>942</v>
      </c>
      <c r="G543" s="89">
        <v>934823530581</v>
      </c>
    </row>
    <row r="544" spans="1:7" x14ac:dyDescent="0.25">
      <c r="A544" t="s">
        <v>943</v>
      </c>
      <c r="B544">
        <v>61060766005</v>
      </c>
      <c r="C544" t="s">
        <v>944</v>
      </c>
      <c r="D544" s="113"/>
      <c r="E544" s="113"/>
      <c r="F544" s="113"/>
      <c r="G544" s="89">
        <v>89245735303</v>
      </c>
    </row>
    <row r="545" spans="1:7" x14ac:dyDescent="0.25">
      <c r="A545" t="s">
        <v>945</v>
      </c>
      <c r="B545">
        <v>61060766006</v>
      </c>
      <c r="C545" t="s">
        <v>946</v>
      </c>
      <c r="G545" s="89">
        <v>2313136051579</v>
      </c>
    </row>
    <row r="546" spans="1:7" x14ac:dyDescent="0.25">
      <c r="A546" t="s">
        <v>1366</v>
      </c>
      <c r="B546">
        <v>61060766007</v>
      </c>
      <c r="C546" t="s">
        <v>1367</v>
      </c>
      <c r="G546" s="89">
        <v>3236530327</v>
      </c>
    </row>
    <row r="547" spans="1:7" x14ac:dyDescent="0.25">
      <c r="A547" t="s">
        <v>947</v>
      </c>
      <c r="B547">
        <v>61060766008</v>
      </c>
      <c r="C547" t="s">
        <v>948</v>
      </c>
      <c r="G547" s="89">
        <v>4264601184</v>
      </c>
    </row>
    <row r="548" spans="1:7" x14ac:dyDescent="0.25">
      <c r="A548" t="s">
        <v>949</v>
      </c>
      <c r="B548">
        <v>61060766009</v>
      </c>
      <c r="C548" t="s">
        <v>950</v>
      </c>
      <c r="G548" s="89">
        <v>57760991</v>
      </c>
    </row>
    <row r="549" spans="1:7" x14ac:dyDescent="0.25">
      <c r="A549" t="s">
        <v>951</v>
      </c>
      <c r="B549">
        <v>61060766010</v>
      </c>
      <c r="C549" t="s">
        <v>952</v>
      </c>
      <c r="G549" s="89">
        <v>41455436940</v>
      </c>
    </row>
    <row r="550" spans="1:7" x14ac:dyDescent="0.25">
      <c r="A550" t="s">
        <v>1368</v>
      </c>
      <c r="B550">
        <v>61060766011</v>
      </c>
      <c r="C550" t="s">
        <v>1369</v>
      </c>
      <c r="D550" s="113"/>
      <c r="E550" s="113"/>
      <c r="F550" s="113"/>
      <c r="G550" s="89">
        <v>15497141223</v>
      </c>
    </row>
    <row r="551" spans="1:7" x14ac:dyDescent="0.25">
      <c r="A551" t="s">
        <v>953</v>
      </c>
      <c r="B551">
        <v>61060768000</v>
      </c>
      <c r="C551" t="s">
        <v>954</v>
      </c>
      <c r="G551" s="89">
        <v>959910660168</v>
      </c>
    </row>
    <row r="552" spans="1:7" x14ac:dyDescent="0.25">
      <c r="A552" t="s">
        <v>955</v>
      </c>
      <c r="B552">
        <v>61060768002</v>
      </c>
      <c r="C552" t="s">
        <v>956</v>
      </c>
      <c r="G552" s="89">
        <v>44026399665</v>
      </c>
    </row>
    <row r="553" spans="1:7" x14ac:dyDescent="0.25">
      <c r="A553" t="s">
        <v>957</v>
      </c>
      <c r="B553">
        <v>61060768003</v>
      </c>
      <c r="C553" t="s">
        <v>958</v>
      </c>
      <c r="D553" s="113"/>
      <c r="E553" s="113"/>
      <c r="F553" s="113"/>
      <c r="G553" s="89">
        <v>39888328799</v>
      </c>
    </row>
    <row r="554" spans="1:7" x14ac:dyDescent="0.25">
      <c r="A554" t="s">
        <v>959</v>
      </c>
      <c r="B554">
        <v>61060768004</v>
      </c>
      <c r="C554" t="s">
        <v>960</v>
      </c>
      <c r="G554" s="89">
        <v>868650474951</v>
      </c>
    </row>
    <row r="555" spans="1:7" x14ac:dyDescent="0.25">
      <c r="A555" t="s">
        <v>1274</v>
      </c>
      <c r="B555">
        <v>61060768005</v>
      </c>
      <c r="C555" t="s">
        <v>1275</v>
      </c>
      <c r="G555" s="89">
        <v>7345456753</v>
      </c>
    </row>
    <row r="556" spans="1:7" x14ac:dyDescent="0.25">
      <c r="A556" t="s">
        <v>961</v>
      </c>
      <c r="B556">
        <v>61070000000</v>
      </c>
      <c r="C556" t="s">
        <v>962</v>
      </c>
      <c r="G556" s="89">
        <v>115688633247</v>
      </c>
    </row>
    <row r="557" spans="1:7" x14ac:dyDescent="0.25">
      <c r="A557" t="s">
        <v>963</v>
      </c>
      <c r="B557">
        <v>61070770000</v>
      </c>
      <c r="C557" t="s">
        <v>964</v>
      </c>
      <c r="G557" s="89">
        <v>109424606430</v>
      </c>
    </row>
    <row r="558" spans="1:7" x14ac:dyDescent="0.25">
      <c r="A558" t="s">
        <v>965</v>
      </c>
      <c r="B558">
        <v>61070770002</v>
      </c>
      <c r="C558" t="s">
        <v>966</v>
      </c>
      <c r="G558" s="89">
        <v>107661100607</v>
      </c>
    </row>
    <row r="559" spans="1:7" x14ac:dyDescent="0.25">
      <c r="A559" t="s">
        <v>967</v>
      </c>
      <c r="B559">
        <v>61070770004</v>
      </c>
      <c r="C559" t="s">
        <v>968</v>
      </c>
      <c r="G559" s="89">
        <v>1763505823</v>
      </c>
    </row>
    <row r="560" spans="1:7" x14ac:dyDescent="0.25">
      <c r="A560" t="s">
        <v>969</v>
      </c>
      <c r="B560">
        <v>61070846000</v>
      </c>
      <c r="C560" t="s">
        <v>970</v>
      </c>
      <c r="G560" s="89">
        <v>6264026817</v>
      </c>
    </row>
    <row r="561" spans="1:7" x14ac:dyDescent="0.25">
      <c r="A561" t="s">
        <v>971</v>
      </c>
      <c r="B561">
        <v>61070846002</v>
      </c>
      <c r="C561" t="s">
        <v>972</v>
      </c>
      <c r="G561" s="89">
        <v>2583218433</v>
      </c>
    </row>
    <row r="562" spans="1:7" x14ac:dyDescent="0.25">
      <c r="A562" t="s">
        <v>1370</v>
      </c>
      <c r="B562">
        <v>61070846003</v>
      </c>
      <c r="C562" t="s">
        <v>972</v>
      </c>
      <c r="G562" s="89">
        <v>3680808384</v>
      </c>
    </row>
    <row r="563" spans="1:7" x14ac:dyDescent="0.25">
      <c r="A563" t="s">
        <v>973</v>
      </c>
      <c r="B563">
        <v>61080000000</v>
      </c>
      <c r="C563" t="s">
        <v>974</v>
      </c>
      <c r="G563" s="89">
        <v>85295454195</v>
      </c>
    </row>
    <row r="564" spans="1:7" x14ac:dyDescent="0.25">
      <c r="A564" t="s">
        <v>975</v>
      </c>
      <c r="B564">
        <v>61080772000</v>
      </c>
      <c r="C564" t="s">
        <v>976</v>
      </c>
      <c r="G564" s="89">
        <v>85295454195</v>
      </c>
    </row>
    <row r="565" spans="1:7" x14ac:dyDescent="0.25">
      <c r="A565" t="s">
        <v>977</v>
      </c>
      <c r="B565">
        <v>61080772002</v>
      </c>
      <c r="C565" t="s">
        <v>157</v>
      </c>
      <c r="G565" s="89">
        <v>85295454195</v>
      </c>
    </row>
    <row r="566" spans="1:7" x14ac:dyDescent="0.25">
      <c r="A566" t="s">
        <v>978</v>
      </c>
      <c r="B566">
        <v>62000000000</v>
      </c>
      <c r="C566" t="s">
        <v>979</v>
      </c>
      <c r="G566" s="89">
        <v>149711715567</v>
      </c>
    </row>
    <row r="567" spans="1:7" x14ac:dyDescent="0.25">
      <c r="A567" t="s">
        <v>980</v>
      </c>
      <c r="B567">
        <v>62010000000</v>
      </c>
      <c r="C567" t="s">
        <v>979</v>
      </c>
      <c r="G567" s="89">
        <v>149711715567</v>
      </c>
    </row>
    <row r="568" spans="1:7" x14ac:dyDescent="0.25">
      <c r="A568" t="s">
        <v>981</v>
      </c>
      <c r="B568">
        <v>62010774000</v>
      </c>
      <c r="C568" t="s">
        <v>731</v>
      </c>
      <c r="G568" s="89">
        <v>962527735</v>
      </c>
    </row>
    <row r="569" spans="1:7" x14ac:dyDescent="0.25">
      <c r="A569" t="s">
        <v>982</v>
      </c>
      <c r="B569">
        <v>62010774002</v>
      </c>
      <c r="C569" t="s">
        <v>157</v>
      </c>
      <c r="G569" s="89">
        <v>962527735</v>
      </c>
    </row>
    <row r="570" spans="1:7" x14ac:dyDescent="0.25">
      <c r="A570" t="s">
        <v>983</v>
      </c>
      <c r="B570">
        <v>62010776000</v>
      </c>
      <c r="C570" t="s">
        <v>984</v>
      </c>
      <c r="G570" s="89">
        <v>53599393472</v>
      </c>
    </row>
    <row r="571" spans="1:7" x14ac:dyDescent="0.25">
      <c r="A571" t="s">
        <v>985</v>
      </c>
      <c r="B571">
        <v>62010776002</v>
      </c>
      <c r="C571" t="s">
        <v>157</v>
      </c>
      <c r="G571" s="89">
        <v>53599393472</v>
      </c>
    </row>
    <row r="572" spans="1:7" x14ac:dyDescent="0.25">
      <c r="A572" t="s">
        <v>1247</v>
      </c>
      <c r="B572">
        <v>62010780000</v>
      </c>
      <c r="C572" t="s">
        <v>844</v>
      </c>
      <c r="G572" s="89">
        <v>305829737</v>
      </c>
    </row>
    <row r="573" spans="1:7" x14ac:dyDescent="0.25">
      <c r="A573" t="s">
        <v>1248</v>
      </c>
      <c r="B573">
        <v>62010780002</v>
      </c>
      <c r="C573" t="s">
        <v>157</v>
      </c>
      <c r="G573" s="89">
        <v>305829737</v>
      </c>
    </row>
    <row r="574" spans="1:7" x14ac:dyDescent="0.25">
      <c r="A574" t="s">
        <v>986</v>
      </c>
      <c r="B574">
        <v>62010782000</v>
      </c>
      <c r="C574" t="s">
        <v>987</v>
      </c>
      <c r="G574" s="89">
        <v>8813803562</v>
      </c>
    </row>
    <row r="575" spans="1:7" x14ac:dyDescent="0.25">
      <c r="A575" t="s">
        <v>988</v>
      </c>
      <c r="B575">
        <v>62010782002</v>
      </c>
      <c r="C575" t="s">
        <v>157</v>
      </c>
      <c r="G575" s="89">
        <v>8813803562</v>
      </c>
    </row>
    <row r="576" spans="1:7" x14ac:dyDescent="0.25">
      <c r="A576" t="s">
        <v>989</v>
      </c>
      <c r="B576">
        <v>62010784000</v>
      </c>
      <c r="C576" t="s">
        <v>990</v>
      </c>
      <c r="G576" s="89">
        <v>3950255236</v>
      </c>
    </row>
    <row r="577" spans="1:7" x14ac:dyDescent="0.25">
      <c r="A577" t="s">
        <v>991</v>
      </c>
      <c r="B577">
        <v>62010784002</v>
      </c>
      <c r="C577" t="s">
        <v>157</v>
      </c>
      <c r="D577" s="113"/>
      <c r="E577" s="113"/>
      <c r="F577" s="113"/>
      <c r="G577" s="89">
        <v>2501099333</v>
      </c>
    </row>
    <row r="578" spans="1:7" x14ac:dyDescent="0.25">
      <c r="A578" t="s">
        <v>992</v>
      </c>
      <c r="B578">
        <v>62010784003</v>
      </c>
      <c r="C578" t="s">
        <v>838</v>
      </c>
      <c r="G578" s="89">
        <v>1449155903</v>
      </c>
    </row>
    <row r="579" spans="1:7" x14ac:dyDescent="0.25">
      <c r="A579" t="s">
        <v>993</v>
      </c>
      <c r="B579">
        <v>62010790000</v>
      </c>
      <c r="C579" t="s">
        <v>1335</v>
      </c>
      <c r="G579" s="89">
        <v>1871157853</v>
      </c>
    </row>
    <row r="580" spans="1:7" x14ac:dyDescent="0.25">
      <c r="A580" t="s">
        <v>994</v>
      </c>
      <c r="B580">
        <v>62010790002</v>
      </c>
      <c r="C580" t="s">
        <v>157</v>
      </c>
      <c r="G580" s="89">
        <v>1871157853</v>
      </c>
    </row>
    <row r="581" spans="1:7" x14ac:dyDescent="0.25">
      <c r="A581" t="s">
        <v>995</v>
      </c>
      <c r="B581">
        <v>62010792000</v>
      </c>
      <c r="C581" t="s">
        <v>996</v>
      </c>
      <c r="G581" s="89">
        <v>76621600</v>
      </c>
    </row>
    <row r="582" spans="1:7" x14ac:dyDescent="0.25">
      <c r="A582" t="s">
        <v>997</v>
      </c>
      <c r="B582">
        <v>62010792002</v>
      </c>
      <c r="C582" t="s">
        <v>157</v>
      </c>
      <c r="G582" s="89">
        <v>76621600</v>
      </c>
    </row>
    <row r="583" spans="1:7" x14ac:dyDescent="0.25">
      <c r="A583" t="s">
        <v>998</v>
      </c>
      <c r="B583">
        <v>62010794000</v>
      </c>
      <c r="C583" t="s">
        <v>999</v>
      </c>
      <c r="G583" s="89">
        <v>153200592</v>
      </c>
    </row>
    <row r="584" spans="1:7" x14ac:dyDescent="0.25">
      <c r="A584" t="s">
        <v>1000</v>
      </c>
      <c r="B584">
        <v>62010794002</v>
      </c>
      <c r="C584" t="s">
        <v>157</v>
      </c>
      <c r="G584" s="89">
        <v>153200592</v>
      </c>
    </row>
    <row r="585" spans="1:7" x14ac:dyDescent="0.25">
      <c r="A585" t="s">
        <v>1001</v>
      </c>
      <c r="B585">
        <v>62010796000</v>
      </c>
      <c r="C585" t="s">
        <v>1002</v>
      </c>
      <c r="G585" s="89">
        <v>1410152646</v>
      </c>
    </row>
    <row r="586" spans="1:7" x14ac:dyDescent="0.25">
      <c r="A586" t="s">
        <v>1003</v>
      </c>
      <c r="B586">
        <v>62010796002</v>
      </c>
      <c r="C586" t="s">
        <v>157</v>
      </c>
      <c r="G586" s="89">
        <v>1410152646</v>
      </c>
    </row>
    <row r="587" spans="1:7" x14ac:dyDescent="0.25">
      <c r="A587" t="s">
        <v>1004</v>
      </c>
      <c r="B587">
        <v>62010806000</v>
      </c>
      <c r="C587" t="s">
        <v>345</v>
      </c>
      <c r="G587" s="89">
        <v>78567174172</v>
      </c>
    </row>
    <row r="588" spans="1:7" x14ac:dyDescent="0.25">
      <c r="A588" t="s">
        <v>1005</v>
      </c>
      <c r="B588">
        <v>62010806002</v>
      </c>
      <c r="C588" t="s">
        <v>157</v>
      </c>
      <c r="G588" s="89">
        <v>78567174172</v>
      </c>
    </row>
    <row r="589" spans="1:7" x14ac:dyDescent="0.25">
      <c r="A589" t="s">
        <v>1371</v>
      </c>
      <c r="B589">
        <v>62010856000</v>
      </c>
      <c r="C589" t="s">
        <v>1372</v>
      </c>
      <c r="G589" s="89">
        <v>1598962</v>
      </c>
    </row>
    <row r="590" spans="1:7" x14ac:dyDescent="0.25">
      <c r="A590" t="s">
        <v>1373</v>
      </c>
      <c r="B590">
        <v>62010856002</v>
      </c>
      <c r="C590" t="s">
        <v>157</v>
      </c>
      <c r="G590" s="89">
        <v>1598962</v>
      </c>
    </row>
    <row r="591" spans="1:7" x14ac:dyDescent="0.25">
      <c r="A591" t="s">
        <v>1006</v>
      </c>
      <c r="B591">
        <v>63000000000</v>
      </c>
      <c r="C591" t="s">
        <v>1007</v>
      </c>
      <c r="G591" s="134">
        <v>476269957915</v>
      </c>
    </row>
    <row r="592" spans="1:7" x14ac:dyDescent="0.25">
      <c r="A592" t="s">
        <v>1008</v>
      </c>
      <c r="B592">
        <v>63010000000</v>
      </c>
      <c r="C592" t="s">
        <v>1009</v>
      </c>
      <c r="D592" s="113"/>
      <c r="E592" s="113"/>
      <c r="F592" s="113"/>
      <c r="G592" s="89">
        <v>464560596600</v>
      </c>
    </row>
    <row r="593" spans="1:7" x14ac:dyDescent="0.25">
      <c r="A593" t="s">
        <v>1010</v>
      </c>
      <c r="B593">
        <v>63010808000</v>
      </c>
      <c r="C593" t="s">
        <v>324</v>
      </c>
      <c r="G593" s="89">
        <v>1720079264</v>
      </c>
    </row>
    <row r="594" spans="1:7" x14ac:dyDescent="0.25">
      <c r="A594" t="s">
        <v>1011</v>
      </c>
      <c r="B594">
        <v>63010808004</v>
      </c>
      <c r="C594" t="s">
        <v>1012</v>
      </c>
      <c r="G594" s="89">
        <v>7088046</v>
      </c>
    </row>
    <row r="595" spans="1:7" x14ac:dyDescent="0.25">
      <c r="A595" t="s">
        <v>1013</v>
      </c>
      <c r="B595">
        <v>63010808006</v>
      </c>
      <c r="C595" t="s">
        <v>1014</v>
      </c>
      <c r="D595" s="113"/>
      <c r="E595" s="113"/>
      <c r="F595" s="113"/>
      <c r="G595" s="89">
        <v>1712991218</v>
      </c>
    </row>
    <row r="596" spans="1:7" x14ac:dyDescent="0.25">
      <c r="A596" t="s">
        <v>1015</v>
      </c>
      <c r="B596">
        <v>63010810000</v>
      </c>
      <c r="C596" t="s">
        <v>1016</v>
      </c>
      <c r="G596" s="89">
        <v>462840517336</v>
      </c>
    </row>
    <row r="597" spans="1:7" x14ac:dyDescent="0.25">
      <c r="A597" t="s">
        <v>1017</v>
      </c>
      <c r="B597">
        <v>63010810002</v>
      </c>
      <c r="C597" t="s">
        <v>1018</v>
      </c>
      <c r="D597" s="113"/>
      <c r="E597" s="113"/>
      <c r="F597" s="113"/>
      <c r="G597" s="89">
        <v>216430926923</v>
      </c>
    </row>
    <row r="598" spans="1:7" x14ac:dyDescent="0.25">
      <c r="A598" t="s">
        <v>1019</v>
      </c>
      <c r="B598">
        <v>63010810014</v>
      </c>
      <c r="C598" t="s">
        <v>1020</v>
      </c>
      <c r="G598" s="89">
        <v>246409590413</v>
      </c>
    </row>
    <row r="599" spans="1:7" x14ac:dyDescent="0.25">
      <c r="A599" t="s">
        <v>1021</v>
      </c>
      <c r="B599">
        <v>63020000000</v>
      </c>
      <c r="C599" t="s">
        <v>1022</v>
      </c>
      <c r="G599" s="89">
        <v>7241297440</v>
      </c>
    </row>
    <row r="600" spans="1:7" x14ac:dyDescent="0.25">
      <c r="A600" t="s">
        <v>1023</v>
      </c>
      <c r="B600">
        <v>63020814000</v>
      </c>
      <c r="C600" t="s">
        <v>1022</v>
      </c>
      <c r="G600" s="89">
        <v>7241297440</v>
      </c>
    </row>
    <row r="601" spans="1:7" x14ac:dyDescent="0.25">
      <c r="A601" t="s">
        <v>1024</v>
      </c>
      <c r="B601">
        <v>63020814006</v>
      </c>
      <c r="C601" t="s">
        <v>809</v>
      </c>
      <c r="G601" s="89">
        <v>7241297440</v>
      </c>
    </row>
    <row r="602" spans="1:7" x14ac:dyDescent="0.25">
      <c r="A602" t="s">
        <v>1025</v>
      </c>
      <c r="B602">
        <v>63040000000</v>
      </c>
      <c r="C602" t="s">
        <v>934</v>
      </c>
      <c r="G602" s="89">
        <v>4468063875</v>
      </c>
    </row>
    <row r="603" spans="1:7" x14ac:dyDescent="0.25">
      <c r="A603" t="s">
        <v>1026</v>
      </c>
      <c r="B603">
        <v>63040820000</v>
      </c>
      <c r="C603" t="s">
        <v>1027</v>
      </c>
      <c r="G603" s="89">
        <v>4468063875</v>
      </c>
    </row>
    <row r="604" spans="1:7" x14ac:dyDescent="0.25">
      <c r="A604" t="s">
        <v>1028</v>
      </c>
      <c r="B604">
        <v>63040820004</v>
      </c>
      <c r="C604" t="s">
        <v>1029</v>
      </c>
      <c r="G604" s="89">
        <v>1065470658</v>
      </c>
    </row>
    <row r="605" spans="1:7" x14ac:dyDescent="0.25">
      <c r="A605" t="s">
        <v>1030</v>
      </c>
      <c r="B605">
        <v>63040820007</v>
      </c>
      <c r="C605" t="s">
        <v>1031</v>
      </c>
      <c r="G605" s="89">
        <v>3402593217</v>
      </c>
    </row>
    <row r="606" spans="1:7" x14ac:dyDescent="0.25">
      <c r="A606" t="s">
        <v>1032</v>
      </c>
      <c r="B606">
        <v>64000000000</v>
      </c>
      <c r="C606" t="s">
        <v>1033</v>
      </c>
      <c r="D606" s="113"/>
      <c r="E606" s="113"/>
      <c r="F606" s="113"/>
      <c r="G606" s="89">
        <v>1324754181</v>
      </c>
    </row>
    <row r="607" spans="1:7" x14ac:dyDescent="0.25">
      <c r="A607" t="s">
        <v>1034</v>
      </c>
      <c r="B607">
        <v>64010000000</v>
      </c>
      <c r="C607" t="s">
        <v>1033</v>
      </c>
      <c r="G607" s="89">
        <v>1324754181</v>
      </c>
    </row>
    <row r="608" spans="1:7" x14ac:dyDescent="0.25">
      <c r="A608" t="s">
        <v>1035</v>
      </c>
      <c r="B608">
        <v>64010832001</v>
      </c>
      <c r="C608" t="s">
        <v>345</v>
      </c>
      <c r="G608" s="89">
        <v>1324754181</v>
      </c>
    </row>
    <row r="609" spans="1:7" x14ac:dyDescent="0.25">
      <c r="A609" t="s">
        <v>1374</v>
      </c>
      <c r="B609">
        <v>65000000000</v>
      </c>
      <c r="C609" t="s">
        <v>1375</v>
      </c>
      <c r="G609" s="89">
        <v>931944547</v>
      </c>
    </row>
    <row r="610" spans="1:7" x14ac:dyDescent="0.25">
      <c r="A610" t="s">
        <v>1376</v>
      </c>
      <c r="B610">
        <v>65010000000</v>
      </c>
      <c r="C610" t="s">
        <v>1375</v>
      </c>
      <c r="G610" s="89">
        <v>931944547</v>
      </c>
    </row>
    <row r="611" spans="1:7" x14ac:dyDescent="0.25">
      <c r="A611" t="s">
        <v>1377</v>
      </c>
      <c r="B611">
        <v>65010834000</v>
      </c>
      <c r="C611" t="s">
        <v>1375</v>
      </c>
      <c r="G611" s="89">
        <v>931944547</v>
      </c>
    </row>
    <row r="612" spans="1:7" x14ac:dyDescent="0.25">
      <c r="A612" t="s">
        <v>1378</v>
      </c>
      <c r="B612">
        <v>65010834008</v>
      </c>
      <c r="C612" t="s">
        <v>1379</v>
      </c>
      <c r="G612" s="89">
        <v>931944547</v>
      </c>
    </row>
    <row r="613" spans="1:7" x14ac:dyDescent="0.25">
      <c r="A613" t="s">
        <v>1036</v>
      </c>
      <c r="B613">
        <v>70000000000</v>
      </c>
      <c r="C613" t="s">
        <v>1037</v>
      </c>
      <c r="G613" s="89">
        <v>7816523487312</v>
      </c>
    </row>
    <row r="614" spans="1:7" x14ac:dyDescent="0.25">
      <c r="A614" t="s">
        <v>1038</v>
      </c>
      <c r="B614">
        <v>71000000000</v>
      </c>
      <c r="C614" t="s">
        <v>1039</v>
      </c>
      <c r="G614" s="89">
        <v>7080703722483</v>
      </c>
    </row>
    <row r="615" spans="1:7" x14ac:dyDescent="0.25">
      <c r="A615" t="s">
        <v>1040</v>
      </c>
      <c r="B615">
        <v>71010000000</v>
      </c>
      <c r="C615" t="s">
        <v>1041</v>
      </c>
      <c r="G615" s="134">
        <v>24210096110</v>
      </c>
    </row>
    <row r="616" spans="1:7" x14ac:dyDescent="0.25">
      <c r="A616" t="s">
        <v>1042</v>
      </c>
      <c r="B616">
        <v>71010701000</v>
      </c>
      <c r="C616" t="s">
        <v>1043</v>
      </c>
      <c r="G616" s="89">
        <v>2439090580</v>
      </c>
    </row>
    <row r="617" spans="1:7" x14ac:dyDescent="0.25">
      <c r="A617" t="s">
        <v>1044</v>
      </c>
      <c r="B617">
        <v>71010701002</v>
      </c>
      <c r="C617" t="s">
        <v>888</v>
      </c>
      <c r="D617" s="113"/>
      <c r="E617" s="113"/>
      <c r="F617" s="113"/>
      <c r="G617" s="89">
        <v>2213778100</v>
      </c>
    </row>
    <row r="618" spans="1:7" x14ac:dyDescent="0.25">
      <c r="A618" t="s">
        <v>1045</v>
      </c>
      <c r="B618">
        <v>71010701003</v>
      </c>
      <c r="C618" t="s">
        <v>1046</v>
      </c>
      <c r="G618" s="89">
        <v>225312480</v>
      </c>
    </row>
    <row r="619" spans="1:7" x14ac:dyDescent="0.25">
      <c r="A619" t="s">
        <v>1047</v>
      </c>
      <c r="B619">
        <v>71010705000</v>
      </c>
      <c r="C619" t="s">
        <v>1048</v>
      </c>
      <c r="G619" s="89">
        <v>21771005530</v>
      </c>
    </row>
    <row r="620" spans="1:7" x14ac:dyDescent="0.25">
      <c r="A620" t="s">
        <v>1049</v>
      </c>
      <c r="B620">
        <v>71010705002</v>
      </c>
      <c r="C620" t="s">
        <v>1050</v>
      </c>
      <c r="G620" s="89">
        <v>15103800349</v>
      </c>
    </row>
    <row r="621" spans="1:7" x14ac:dyDescent="0.25">
      <c r="A621" t="s">
        <v>1051</v>
      </c>
      <c r="B621">
        <v>71010705003</v>
      </c>
      <c r="C621" t="s">
        <v>1052</v>
      </c>
      <c r="G621" s="89">
        <v>6667205181</v>
      </c>
    </row>
    <row r="622" spans="1:7" x14ac:dyDescent="0.25">
      <c r="A622" t="s">
        <v>1053</v>
      </c>
      <c r="B622">
        <v>71020000000</v>
      </c>
      <c r="C622" t="s">
        <v>1054</v>
      </c>
      <c r="G622" s="134">
        <v>69150731325</v>
      </c>
    </row>
    <row r="623" spans="1:7" x14ac:dyDescent="0.25">
      <c r="A623" t="s">
        <v>1253</v>
      </c>
      <c r="B623">
        <v>71020709000</v>
      </c>
      <c r="C623" t="s">
        <v>1254</v>
      </c>
      <c r="G623" s="89">
        <v>3822024097</v>
      </c>
    </row>
    <row r="624" spans="1:7" x14ac:dyDescent="0.25">
      <c r="A624" t="s">
        <v>1255</v>
      </c>
      <c r="B624">
        <v>71020709002</v>
      </c>
      <c r="C624" t="s">
        <v>157</v>
      </c>
      <c r="G624" s="89">
        <v>3821702168</v>
      </c>
    </row>
    <row r="625" spans="1:7" x14ac:dyDescent="0.25">
      <c r="A625" t="s">
        <v>1276</v>
      </c>
      <c r="B625">
        <v>71020709003</v>
      </c>
      <c r="C625" t="s">
        <v>838</v>
      </c>
      <c r="G625" s="89">
        <v>321929</v>
      </c>
    </row>
    <row r="626" spans="1:7" x14ac:dyDescent="0.25">
      <c r="A626" t="s">
        <v>1055</v>
      </c>
      <c r="B626">
        <v>71020713000</v>
      </c>
      <c r="C626" t="s">
        <v>1056</v>
      </c>
      <c r="G626" s="89">
        <v>2129012618</v>
      </c>
    </row>
    <row r="627" spans="1:7" x14ac:dyDescent="0.25">
      <c r="A627" t="s">
        <v>1057</v>
      </c>
      <c r="B627">
        <v>71020713002</v>
      </c>
      <c r="C627" t="s">
        <v>888</v>
      </c>
      <c r="G627" s="89">
        <v>2129012618</v>
      </c>
    </row>
    <row r="628" spans="1:7" x14ac:dyDescent="0.25">
      <c r="A628" t="s">
        <v>1058</v>
      </c>
      <c r="B628">
        <v>71020715000</v>
      </c>
      <c r="C628" t="s">
        <v>1059</v>
      </c>
      <c r="G628" s="89">
        <v>37696021011</v>
      </c>
    </row>
    <row r="629" spans="1:7" x14ac:dyDescent="0.25">
      <c r="A629" t="s">
        <v>1060</v>
      </c>
      <c r="B629">
        <v>71020715002</v>
      </c>
      <c r="C629" t="s">
        <v>888</v>
      </c>
      <c r="G629" s="89">
        <v>36788176760</v>
      </c>
    </row>
    <row r="630" spans="1:7" x14ac:dyDescent="0.25">
      <c r="A630" t="s">
        <v>1315</v>
      </c>
      <c r="B630">
        <v>71020715003</v>
      </c>
      <c r="C630" t="s">
        <v>1046</v>
      </c>
      <c r="G630" s="89">
        <v>907844251</v>
      </c>
    </row>
    <row r="631" spans="1:7" x14ac:dyDescent="0.25">
      <c r="A631" t="s">
        <v>1061</v>
      </c>
      <c r="B631">
        <v>71020729001</v>
      </c>
      <c r="C631" t="s">
        <v>1062</v>
      </c>
      <c r="D631" s="113"/>
      <c r="E631" s="113"/>
      <c r="F631" s="113"/>
      <c r="G631" s="89">
        <v>5818786899</v>
      </c>
    </row>
    <row r="632" spans="1:7" x14ac:dyDescent="0.25">
      <c r="A632" t="s">
        <v>1063</v>
      </c>
      <c r="B632">
        <v>71020797001</v>
      </c>
      <c r="C632" t="s">
        <v>1064</v>
      </c>
      <c r="G632" s="89">
        <v>19684886700</v>
      </c>
    </row>
    <row r="633" spans="1:7" x14ac:dyDescent="0.25">
      <c r="A633" t="s">
        <v>1065</v>
      </c>
      <c r="B633">
        <v>71040000000</v>
      </c>
      <c r="C633" t="s">
        <v>1066</v>
      </c>
      <c r="G633" s="134">
        <v>6843951812179</v>
      </c>
    </row>
    <row r="634" spans="1:7" x14ac:dyDescent="0.25">
      <c r="A634" t="s">
        <v>1067</v>
      </c>
      <c r="B634">
        <v>71040739000</v>
      </c>
      <c r="C634" t="s">
        <v>1068</v>
      </c>
      <c r="G634" s="89">
        <v>6133569543159</v>
      </c>
    </row>
    <row r="635" spans="1:7" x14ac:dyDescent="0.25">
      <c r="A635" t="s">
        <v>1069</v>
      </c>
      <c r="B635">
        <v>71040739002</v>
      </c>
      <c r="C635" t="s">
        <v>938</v>
      </c>
      <c r="D635" s="113"/>
      <c r="E635" s="113"/>
      <c r="F635" s="113"/>
      <c r="G635" s="89">
        <v>2030805172199</v>
      </c>
    </row>
    <row r="636" spans="1:7" x14ac:dyDescent="0.25">
      <c r="A636" t="s">
        <v>1070</v>
      </c>
      <c r="B636">
        <v>71040739003</v>
      </c>
      <c r="C636" t="s">
        <v>940</v>
      </c>
      <c r="G636" s="89">
        <v>584233272268</v>
      </c>
    </row>
    <row r="637" spans="1:7" x14ac:dyDescent="0.25">
      <c r="A637" t="s">
        <v>1071</v>
      </c>
      <c r="B637">
        <v>71040739004</v>
      </c>
      <c r="C637" t="s">
        <v>1072</v>
      </c>
      <c r="G637" s="89">
        <v>953770295748</v>
      </c>
    </row>
    <row r="638" spans="1:7" x14ac:dyDescent="0.25">
      <c r="A638" t="s">
        <v>1073</v>
      </c>
      <c r="B638">
        <v>71040739005</v>
      </c>
      <c r="C638" t="s">
        <v>1074</v>
      </c>
      <c r="D638" s="113"/>
      <c r="E638" s="113"/>
      <c r="F638" s="113"/>
      <c r="G638" s="89">
        <v>111075886567</v>
      </c>
    </row>
    <row r="639" spans="1:7" x14ac:dyDescent="0.25">
      <c r="A639" t="s">
        <v>1075</v>
      </c>
      <c r="B639">
        <v>71040739006</v>
      </c>
      <c r="C639" t="s">
        <v>1076</v>
      </c>
      <c r="G639" s="89">
        <v>2444877904126</v>
      </c>
    </row>
    <row r="640" spans="1:7" x14ac:dyDescent="0.25">
      <c r="A640" t="s">
        <v>1380</v>
      </c>
      <c r="B640">
        <v>71040739007</v>
      </c>
      <c r="C640" t="s">
        <v>1381</v>
      </c>
      <c r="G640" s="89">
        <v>4366044081</v>
      </c>
    </row>
    <row r="641" spans="1:7" x14ac:dyDescent="0.25">
      <c r="A641" t="s">
        <v>1077</v>
      </c>
      <c r="B641">
        <v>71040739008</v>
      </c>
      <c r="C641" t="s">
        <v>1078</v>
      </c>
      <c r="G641" s="89">
        <v>4376289709</v>
      </c>
    </row>
    <row r="642" spans="1:7" x14ac:dyDescent="0.25">
      <c r="A642" t="s">
        <v>1079</v>
      </c>
      <c r="B642">
        <v>71040739009</v>
      </c>
      <c r="C642" t="s">
        <v>1080</v>
      </c>
      <c r="G642" s="89">
        <v>64678461</v>
      </c>
    </row>
    <row r="643" spans="1:7" x14ac:dyDescent="0.25">
      <c r="A643" t="s">
        <v>1081</v>
      </c>
      <c r="B643">
        <v>71040741000</v>
      </c>
      <c r="C643" t="s">
        <v>1082</v>
      </c>
      <c r="G643" s="89">
        <v>710382269020</v>
      </c>
    </row>
    <row r="644" spans="1:7" x14ac:dyDescent="0.25">
      <c r="A644" t="s">
        <v>1083</v>
      </c>
      <c r="B644">
        <v>71040741002</v>
      </c>
      <c r="C644" t="s">
        <v>1084</v>
      </c>
      <c r="D644" s="113"/>
      <c r="E644" s="113"/>
      <c r="F644" s="113"/>
      <c r="G644" s="89">
        <v>40574851288</v>
      </c>
    </row>
    <row r="645" spans="1:7" x14ac:dyDescent="0.25">
      <c r="A645" t="s">
        <v>1085</v>
      </c>
      <c r="B645">
        <v>71040741003</v>
      </c>
      <c r="C645" t="s">
        <v>1086</v>
      </c>
      <c r="G645" s="89">
        <v>29775559681</v>
      </c>
    </row>
    <row r="646" spans="1:7" x14ac:dyDescent="0.25">
      <c r="A646" t="s">
        <v>1087</v>
      </c>
      <c r="B646">
        <v>71040741004</v>
      </c>
      <c r="C646" t="s">
        <v>1088</v>
      </c>
      <c r="G646" s="89">
        <v>634527130960</v>
      </c>
    </row>
    <row r="647" spans="1:7" x14ac:dyDescent="0.25">
      <c r="A647" t="s">
        <v>1277</v>
      </c>
      <c r="B647">
        <v>71040741005</v>
      </c>
      <c r="C647" t="s">
        <v>1278</v>
      </c>
      <c r="G647" s="89">
        <v>5504727091</v>
      </c>
    </row>
    <row r="648" spans="1:7" x14ac:dyDescent="0.25">
      <c r="A648" t="s">
        <v>1089</v>
      </c>
      <c r="B648">
        <v>71050000000</v>
      </c>
      <c r="C648" t="s">
        <v>1090</v>
      </c>
      <c r="G648" s="134">
        <v>142936608302</v>
      </c>
    </row>
    <row r="649" spans="1:7" x14ac:dyDescent="0.25">
      <c r="A649" t="s">
        <v>1091</v>
      </c>
      <c r="B649">
        <v>71050743000</v>
      </c>
      <c r="C649" t="s">
        <v>1092</v>
      </c>
      <c r="G649" s="89">
        <v>140451429157</v>
      </c>
    </row>
    <row r="650" spans="1:7" x14ac:dyDescent="0.25">
      <c r="A650" t="s">
        <v>1093</v>
      </c>
      <c r="B650">
        <v>71050743002</v>
      </c>
      <c r="C650" t="s">
        <v>157</v>
      </c>
      <c r="G650" s="89">
        <v>140451429157</v>
      </c>
    </row>
    <row r="651" spans="1:7" x14ac:dyDescent="0.25">
      <c r="A651" t="s">
        <v>1094</v>
      </c>
      <c r="B651">
        <v>71050747001</v>
      </c>
      <c r="C651" t="s">
        <v>1095</v>
      </c>
      <c r="G651" s="89">
        <v>2485179145</v>
      </c>
    </row>
    <row r="652" spans="1:7" x14ac:dyDescent="0.25">
      <c r="A652" t="s">
        <v>1279</v>
      </c>
      <c r="B652">
        <v>71060000000</v>
      </c>
      <c r="C652" t="s">
        <v>1280</v>
      </c>
      <c r="G652" s="134">
        <v>454474567</v>
      </c>
    </row>
    <row r="653" spans="1:7" x14ac:dyDescent="0.25">
      <c r="A653" t="s">
        <v>1281</v>
      </c>
      <c r="B653">
        <v>71060749000</v>
      </c>
      <c r="C653" t="s">
        <v>1282</v>
      </c>
      <c r="G653" s="89">
        <v>454474567</v>
      </c>
    </row>
    <row r="654" spans="1:7" x14ac:dyDescent="0.25">
      <c r="A654" t="s">
        <v>1283</v>
      </c>
      <c r="B654">
        <v>71060749004</v>
      </c>
      <c r="C654" t="s">
        <v>1284</v>
      </c>
      <c r="G654" s="89">
        <v>454474567</v>
      </c>
    </row>
    <row r="655" spans="1:7" x14ac:dyDescent="0.25">
      <c r="A655" t="s">
        <v>1096</v>
      </c>
      <c r="B655">
        <v>72000000000</v>
      </c>
      <c r="C655" t="s">
        <v>1097</v>
      </c>
      <c r="G655" s="134">
        <v>29529892217</v>
      </c>
    </row>
    <row r="656" spans="1:7" x14ac:dyDescent="0.25">
      <c r="A656" t="s">
        <v>1098</v>
      </c>
      <c r="B656">
        <v>72010000000</v>
      </c>
      <c r="C656" t="s">
        <v>1099</v>
      </c>
      <c r="G656" s="89">
        <v>29529892217</v>
      </c>
    </row>
    <row r="657" spans="1:7" x14ac:dyDescent="0.25">
      <c r="A657" t="s">
        <v>1100</v>
      </c>
      <c r="B657">
        <v>72010751000</v>
      </c>
      <c r="C657" t="s">
        <v>1101</v>
      </c>
      <c r="G657" s="89">
        <v>833300261</v>
      </c>
    </row>
    <row r="658" spans="1:7" x14ac:dyDescent="0.25">
      <c r="A658" t="s">
        <v>1102</v>
      </c>
      <c r="B658">
        <v>72010751003</v>
      </c>
      <c r="C658" t="s">
        <v>1103</v>
      </c>
      <c r="G658" s="89">
        <v>833300261</v>
      </c>
    </row>
    <row r="659" spans="1:7" x14ac:dyDescent="0.25">
      <c r="A659" t="s">
        <v>1104</v>
      </c>
      <c r="B659">
        <v>72010757000</v>
      </c>
      <c r="C659" t="s">
        <v>345</v>
      </c>
      <c r="G659" s="89">
        <v>28696591956</v>
      </c>
    </row>
    <row r="660" spans="1:7" x14ac:dyDescent="0.25">
      <c r="A660" t="s">
        <v>1105</v>
      </c>
      <c r="B660">
        <v>72010757002</v>
      </c>
      <c r="C660" t="s">
        <v>157</v>
      </c>
      <c r="G660" s="89">
        <v>28696591956</v>
      </c>
    </row>
    <row r="661" spans="1:7" x14ac:dyDescent="0.25">
      <c r="A661" t="s">
        <v>1106</v>
      </c>
      <c r="B661">
        <v>73000000000</v>
      </c>
      <c r="C661" t="s">
        <v>1107</v>
      </c>
      <c r="G661" s="134">
        <v>690784048688</v>
      </c>
    </row>
    <row r="662" spans="1:7" x14ac:dyDescent="0.25">
      <c r="A662" t="s">
        <v>1108</v>
      </c>
      <c r="B662">
        <v>73010000000</v>
      </c>
      <c r="C662" t="s">
        <v>1109</v>
      </c>
      <c r="G662" s="89">
        <v>685632174329</v>
      </c>
    </row>
    <row r="663" spans="1:7" x14ac:dyDescent="0.25">
      <c r="A663" t="s">
        <v>1110</v>
      </c>
      <c r="B663">
        <v>73010759000</v>
      </c>
      <c r="C663" t="s">
        <v>1111</v>
      </c>
      <c r="G663" s="89">
        <v>88823401727</v>
      </c>
    </row>
    <row r="664" spans="1:7" x14ac:dyDescent="0.25">
      <c r="A664" t="s">
        <v>1112</v>
      </c>
      <c r="B664">
        <v>73010759002</v>
      </c>
      <c r="C664" t="s">
        <v>1113</v>
      </c>
      <c r="G664" s="89">
        <v>2056031586</v>
      </c>
    </row>
    <row r="665" spans="1:7" x14ac:dyDescent="0.25">
      <c r="A665" t="s">
        <v>1114</v>
      </c>
      <c r="B665">
        <v>73010759004</v>
      </c>
      <c r="C665" t="s">
        <v>1115</v>
      </c>
      <c r="G665" s="89">
        <v>38902870880</v>
      </c>
    </row>
    <row r="666" spans="1:7" x14ac:dyDescent="0.25">
      <c r="A666" t="s">
        <v>1116</v>
      </c>
      <c r="B666">
        <v>73010759006</v>
      </c>
      <c r="C666" t="s">
        <v>1117</v>
      </c>
      <c r="G666" s="89">
        <v>4146960043</v>
      </c>
    </row>
    <row r="667" spans="1:7" x14ac:dyDescent="0.25">
      <c r="A667" t="s">
        <v>1118</v>
      </c>
      <c r="B667">
        <v>73010759008</v>
      </c>
      <c r="C667" t="s">
        <v>1119</v>
      </c>
      <c r="G667" s="89">
        <v>3247450946</v>
      </c>
    </row>
    <row r="668" spans="1:7" x14ac:dyDescent="0.25">
      <c r="A668" t="s">
        <v>1120</v>
      </c>
      <c r="B668">
        <v>73010759010</v>
      </c>
      <c r="C668" t="s">
        <v>1121</v>
      </c>
      <c r="G668" s="89">
        <v>283001114</v>
      </c>
    </row>
    <row r="669" spans="1:7" x14ac:dyDescent="0.25">
      <c r="A669" t="s">
        <v>1122</v>
      </c>
      <c r="B669">
        <v>73010759012</v>
      </c>
      <c r="C669" t="s">
        <v>1123</v>
      </c>
      <c r="G669" s="89">
        <v>695802690</v>
      </c>
    </row>
    <row r="670" spans="1:7" x14ac:dyDescent="0.25">
      <c r="A670" t="s">
        <v>1124</v>
      </c>
      <c r="B670">
        <v>73010759014</v>
      </c>
      <c r="C670" t="s">
        <v>1125</v>
      </c>
      <c r="G670" s="89">
        <v>5703046155</v>
      </c>
    </row>
    <row r="671" spans="1:7" x14ac:dyDescent="0.25">
      <c r="A671" t="s">
        <v>1126</v>
      </c>
      <c r="B671">
        <v>73010759016</v>
      </c>
      <c r="C671" t="s">
        <v>1127</v>
      </c>
      <c r="G671" s="89">
        <v>1939542</v>
      </c>
    </row>
    <row r="672" spans="1:7" x14ac:dyDescent="0.25">
      <c r="A672" t="s">
        <v>1128</v>
      </c>
      <c r="B672">
        <v>73010759018</v>
      </c>
      <c r="C672" t="s">
        <v>1129</v>
      </c>
      <c r="G672" s="89">
        <v>17346370833</v>
      </c>
    </row>
    <row r="673" spans="1:7" x14ac:dyDescent="0.25">
      <c r="A673" t="s">
        <v>1130</v>
      </c>
      <c r="B673">
        <v>73010759020</v>
      </c>
      <c r="C673" t="s">
        <v>1131</v>
      </c>
      <c r="G673" s="89">
        <v>8894989585</v>
      </c>
    </row>
    <row r="674" spans="1:7" x14ac:dyDescent="0.25">
      <c r="A674" t="s">
        <v>1132</v>
      </c>
      <c r="B674">
        <v>73010759022</v>
      </c>
      <c r="C674" t="s">
        <v>1133</v>
      </c>
      <c r="G674" s="89">
        <v>7542221295</v>
      </c>
    </row>
    <row r="675" spans="1:7" x14ac:dyDescent="0.25">
      <c r="A675" t="s">
        <v>1285</v>
      </c>
      <c r="B675">
        <v>73010759024</v>
      </c>
      <c r="C675" t="s">
        <v>1158</v>
      </c>
      <c r="G675" s="89">
        <v>2717058</v>
      </c>
    </row>
    <row r="676" spans="1:7" x14ac:dyDescent="0.25">
      <c r="A676" t="s">
        <v>1134</v>
      </c>
      <c r="B676">
        <v>73010761000</v>
      </c>
      <c r="C676" t="s">
        <v>1135</v>
      </c>
      <c r="G676" s="89">
        <v>484768717</v>
      </c>
    </row>
    <row r="677" spans="1:7" x14ac:dyDescent="0.25">
      <c r="A677" t="s">
        <v>1136</v>
      </c>
      <c r="B677">
        <v>73010761002</v>
      </c>
      <c r="C677" t="s">
        <v>1137</v>
      </c>
      <c r="G677" s="89">
        <v>484768717</v>
      </c>
    </row>
    <row r="678" spans="1:7" x14ac:dyDescent="0.25">
      <c r="A678" t="s">
        <v>1138</v>
      </c>
      <c r="B678">
        <v>73010763000</v>
      </c>
      <c r="C678" t="s">
        <v>1139</v>
      </c>
      <c r="G678" s="89">
        <v>6050848073</v>
      </c>
    </row>
    <row r="679" spans="1:7" x14ac:dyDescent="0.25">
      <c r="A679" t="s">
        <v>1140</v>
      </c>
      <c r="B679">
        <v>73010763002</v>
      </c>
      <c r="C679" t="s">
        <v>340</v>
      </c>
      <c r="G679" s="89">
        <v>216640908</v>
      </c>
    </row>
    <row r="680" spans="1:7" x14ac:dyDescent="0.25">
      <c r="A680" t="s">
        <v>1141</v>
      </c>
      <c r="B680">
        <v>73010763004</v>
      </c>
      <c r="C680" t="s">
        <v>1142</v>
      </c>
      <c r="G680" s="89">
        <v>1940180951</v>
      </c>
    </row>
    <row r="681" spans="1:7" x14ac:dyDescent="0.25">
      <c r="A681" t="s">
        <v>1143</v>
      </c>
      <c r="B681">
        <v>73010763006</v>
      </c>
      <c r="C681" t="s">
        <v>1144</v>
      </c>
      <c r="G681" s="89">
        <v>3797651349</v>
      </c>
    </row>
    <row r="682" spans="1:7" x14ac:dyDescent="0.25">
      <c r="A682" t="s">
        <v>1145</v>
      </c>
      <c r="B682">
        <v>73010763010</v>
      </c>
      <c r="C682" t="s">
        <v>1146</v>
      </c>
      <c r="G682" s="89">
        <v>96374865</v>
      </c>
    </row>
    <row r="683" spans="1:7" x14ac:dyDescent="0.25">
      <c r="A683" t="s">
        <v>1147</v>
      </c>
      <c r="B683">
        <v>73010767000</v>
      </c>
      <c r="C683" t="s">
        <v>1148</v>
      </c>
      <c r="G683" s="89">
        <v>4995075012</v>
      </c>
    </row>
    <row r="684" spans="1:7" x14ac:dyDescent="0.25">
      <c r="A684" t="s">
        <v>1149</v>
      </c>
      <c r="B684">
        <v>73010767004</v>
      </c>
      <c r="C684" t="s">
        <v>1150</v>
      </c>
      <c r="G684" s="89">
        <v>4995075012</v>
      </c>
    </row>
    <row r="685" spans="1:7" x14ac:dyDescent="0.25">
      <c r="A685" t="s">
        <v>1151</v>
      </c>
      <c r="B685">
        <v>73010769000</v>
      </c>
      <c r="C685" t="s">
        <v>1152</v>
      </c>
      <c r="G685" s="89">
        <v>30571042869</v>
      </c>
    </row>
    <row r="686" spans="1:7" x14ac:dyDescent="0.25">
      <c r="A686" t="s">
        <v>1153</v>
      </c>
      <c r="B686">
        <v>73010769002</v>
      </c>
      <c r="C686" t="s">
        <v>1154</v>
      </c>
      <c r="G686" s="89">
        <v>22630305448</v>
      </c>
    </row>
    <row r="687" spans="1:7" x14ac:dyDescent="0.25">
      <c r="A687" t="s">
        <v>1155</v>
      </c>
      <c r="B687">
        <v>73010769010</v>
      </c>
      <c r="C687" t="s">
        <v>1156</v>
      </c>
      <c r="G687" s="89">
        <v>7835045280</v>
      </c>
    </row>
    <row r="688" spans="1:7" x14ac:dyDescent="0.25">
      <c r="A688" t="s">
        <v>1157</v>
      </c>
      <c r="B688">
        <v>73010769014</v>
      </c>
      <c r="C688" t="s">
        <v>1158</v>
      </c>
      <c r="G688" s="89">
        <v>105692141</v>
      </c>
    </row>
    <row r="689" spans="1:7" x14ac:dyDescent="0.25">
      <c r="A689" t="s">
        <v>1159</v>
      </c>
      <c r="B689">
        <v>73010771000</v>
      </c>
      <c r="C689" t="s">
        <v>1160</v>
      </c>
      <c r="G689" s="134">
        <v>64054405607</v>
      </c>
    </row>
    <row r="690" spans="1:7" x14ac:dyDescent="0.25">
      <c r="A690" t="s">
        <v>1161</v>
      </c>
      <c r="B690">
        <v>73010771002</v>
      </c>
      <c r="C690" t="s">
        <v>1256</v>
      </c>
      <c r="G690" s="89">
        <v>3631168497</v>
      </c>
    </row>
    <row r="691" spans="1:7" x14ac:dyDescent="0.25">
      <c r="A691" t="s">
        <v>1162</v>
      </c>
      <c r="B691">
        <v>73010771006</v>
      </c>
      <c r="C691" t="s">
        <v>1163</v>
      </c>
      <c r="G691" s="89">
        <v>9100863341</v>
      </c>
    </row>
    <row r="692" spans="1:7" x14ac:dyDescent="0.25">
      <c r="A692" t="s">
        <v>1164</v>
      </c>
      <c r="B692">
        <v>73010771008</v>
      </c>
      <c r="C692" t="s">
        <v>1165</v>
      </c>
      <c r="G692" s="89">
        <v>1295466390</v>
      </c>
    </row>
    <row r="693" spans="1:7" x14ac:dyDescent="0.25">
      <c r="A693" t="s">
        <v>1166</v>
      </c>
      <c r="B693">
        <v>73010771010</v>
      </c>
      <c r="C693" t="s">
        <v>1167</v>
      </c>
      <c r="G693" s="89">
        <v>945074087</v>
      </c>
    </row>
    <row r="694" spans="1:7" x14ac:dyDescent="0.25">
      <c r="A694" t="s">
        <v>1168</v>
      </c>
      <c r="B694">
        <v>73010771012</v>
      </c>
      <c r="C694" t="s">
        <v>1169</v>
      </c>
      <c r="G694" s="89">
        <v>45902009</v>
      </c>
    </row>
    <row r="695" spans="1:7" x14ac:dyDescent="0.25">
      <c r="A695" t="s">
        <v>1170</v>
      </c>
      <c r="B695">
        <v>73010771014</v>
      </c>
      <c r="C695" t="s">
        <v>1171</v>
      </c>
      <c r="G695" s="89">
        <v>413402214</v>
      </c>
    </row>
    <row r="696" spans="1:7" x14ac:dyDescent="0.25">
      <c r="A696" t="s">
        <v>1172</v>
      </c>
      <c r="B696">
        <v>73010771016</v>
      </c>
      <c r="C696" t="s">
        <v>1173</v>
      </c>
      <c r="G696" s="89">
        <v>741001964</v>
      </c>
    </row>
    <row r="697" spans="1:7" x14ac:dyDescent="0.25">
      <c r="A697" t="s">
        <v>1174</v>
      </c>
      <c r="B697">
        <v>73010771018</v>
      </c>
      <c r="C697" t="s">
        <v>1175</v>
      </c>
      <c r="G697" s="89">
        <v>774297087</v>
      </c>
    </row>
    <row r="698" spans="1:7" x14ac:dyDescent="0.25">
      <c r="A698" t="s">
        <v>1176</v>
      </c>
      <c r="B698">
        <v>73010771020</v>
      </c>
      <c r="C698" t="s">
        <v>1177</v>
      </c>
      <c r="G698" s="89">
        <v>177504877</v>
      </c>
    </row>
    <row r="699" spans="1:7" x14ac:dyDescent="0.25">
      <c r="A699" t="s">
        <v>1178</v>
      </c>
      <c r="B699">
        <v>73010771022</v>
      </c>
      <c r="C699" t="s">
        <v>1179</v>
      </c>
      <c r="G699" s="89">
        <v>1043966046</v>
      </c>
    </row>
    <row r="700" spans="1:7" x14ac:dyDescent="0.25">
      <c r="A700" t="s">
        <v>1180</v>
      </c>
      <c r="B700">
        <v>73010771026</v>
      </c>
      <c r="C700" t="s">
        <v>1181</v>
      </c>
      <c r="D700" s="113"/>
      <c r="E700" s="113"/>
      <c r="F700" s="113"/>
      <c r="G700" s="89">
        <v>7591692784</v>
      </c>
    </row>
    <row r="701" spans="1:7" x14ac:dyDescent="0.25">
      <c r="A701" t="s">
        <v>1286</v>
      </c>
      <c r="B701">
        <v>73010771028</v>
      </c>
      <c r="C701" t="s">
        <v>1287</v>
      </c>
      <c r="G701" s="89">
        <v>2827000</v>
      </c>
    </row>
    <row r="702" spans="1:7" x14ac:dyDescent="0.25">
      <c r="A702" t="s">
        <v>1182</v>
      </c>
      <c r="B702">
        <v>73010771030</v>
      </c>
      <c r="C702" t="s">
        <v>1183</v>
      </c>
      <c r="G702" s="89">
        <v>3690592346</v>
      </c>
    </row>
    <row r="703" spans="1:7" x14ac:dyDescent="0.25">
      <c r="A703" t="s">
        <v>1184</v>
      </c>
      <c r="B703">
        <v>73010771032</v>
      </c>
      <c r="C703" t="s">
        <v>1185</v>
      </c>
      <c r="G703" s="89">
        <v>69605183</v>
      </c>
    </row>
    <row r="704" spans="1:7" x14ac:dyDescent="0.25">
      <c r="A704" t="s">
        <v>1186</v>
      </c>
      <c r="B704">
        <v>73010771040</v>
      </c>
      <c r="C704" t="s">
        <v>1187</v>
      </c>
      <c r="G704" s="89">
        <v>204320373</v>
      </c>
    </row>
    <row r="705" spans="1:7" x14ac:dyDescent="0.25">
      <c r="A705" t="s">
        <v>1188</v>
      </c>
      <c r="B705">
        <v>73010771044</v>
      </c>
      <c r="C705" t="s">
        <v>809</v>
      </c>
      <c r="G705" s="89">
        <v>8298987068</v>
      </c>
    </row>
    <row r="706" spans="1:7" x14ac:dyDescent="0.25">
      <c r="A706" t="s">
        <v>1189</v>
      </c>
      <c r="B706">
        <v>73010771046</v>
      </c>
      <c r="C706" t="s">
        <v>1190</v>
      </c>
      <c r="G706" s="89">
        <v>26027734341</v>
      </c>
    </row>
    <row r="707" spans="1:7" x14ac:dyDescent="0.25">
      <c r="A707" t="s">
        <v>1191</v>
      </c>
      <c r="B707">
        <v>73010773000</v>
      </c>
      <c r="C707" t="s">
        <v>1192</v>
      </c>
      <c r="G707" s="89">
        <v>65689963446</v>
      </c>
    </row>
    <row r="708" spans="1:7" x14ac:dyDescent="0.25">
      <c r="A708" t="s">
        <v>1193</v>
      </c>
      <c r="B708">
        <v>73010773002</v>
      </c>
      <c r="C708" t="s">
        <v>1194</v>
      </c>
      <c r="G708" s="89">
        <v>1688293617</v>
      </c>
    </row>
    <row r="709" spans="1:7" x14ac:dyDescent="0.25">
      <c r="A709" t="s">
        <v>1195</v>
      </c>
      <c r="B709">
        <v>73010773004</v>
      </c>
      <c r="C709" t="s">
        <v>809</v>
      </c>
      <c r="G709" s="89">
        <v>64001669829</v>
      </c>
    </row>
    <row r="710" spans="1:7" x14ac:dyDescent="0.25">
      <c r="A710" t="s">
        <v>1196</v>
      </c>
      <c r="B710">
        <v>73010775000</v>
      </c>
      <c r="C710" t="s">
        <v>1197</v>
      </c>
      <c r="G710" s="89">
        <v>424962668878</v>
      </c>
    </row>
    <row r="711" spans="1:7" x14ac:dyDescent="0.25">
      <c r="A711" t="s">
        <v>1198</v>
      </c>
      <c r="B711">
        <v>73010775002</v>
      </c>
      <c r="C711" t="s">
        <v>1199</v>
      </c>
      <c r="G711" s="89">
        <v>197506220746</v>
      </c>
    </row>
    <row r="712" spans="1:7" x14ac:dyDescent="0.25">
      <c r="A712" t="s">
        <v>1200</v>
      </c>
      <c r="B712">
        <v>73010775012</v>
      </c>
      <c r="C712" t="s">
        <v>1020</v>
      </c>
      <c r="G712" s="89">
        <v>227456448132</v>
      </c>
    </row>
    <row r="713" spans="1:7" x14ac:dyDescent="0.25">
      <c r="A713" t="s">
        <v>1201</v>
      </c>
      <c r="B713">
        <v>73020000000</v>
      </c>
      <c r="C713" t="s">
        <v>1066</v>
      </c>
      <c r="G713" s="89">
        <v>5151874359</v>
      </c>
    </row>
    <row r="714" spans="1:7" x14ac:dyDescent="0.25">
      <c r="A714" t="s">
        <v>1202</v>
      </c>
      <c r="B714">
        <v>73020779000</v>
      </c>
      <c r="C714" t="s">
        <v>1203</v>
      </c>
      <c r="G714" s="89">
        <v>5151874359</v>
      </c>
    </row>
    <row r="715" spans="1:7" x14ac:dyDescent="0.25">
      <c r="A715" t="s">
        <v>1204</v>
      </c>
      <c r="B715">
        <v>73020779004</v>
      </c>
      <c r="C715" t="s">
        <v>1205</v>
      </c>
      <c r="G715" s="89">
        <v>1749281142</v>
      </c>
    </row>
    <row r="716" spans="1:7" x14ac:dyDescent="0.25">
      <c r="A716" t="s">
        <v>1206</v>
      </c>
      <c r="B716">
        <v>73020779007</v>
      </c>
      <c r="C716" t="s">
        <v>1031</v>
      </c>
      <c r="G716" s="89">
        <v>3402593217</v>
      </c>
    </row>
    <row r="717" spans="1:7" x14ac:dyDescent="0.25">
      <c r="A717" t="s">
        <v>1207</v>
      </c>
      <c r="B717">
        <v>74000000000</v>
      </c>
      <c r="C717" t="s">
        <v>1208</v>
      </c>
      <c r="G717" s="89">
        <v>15505823924</v>
      </c>
    </row>
    <row r="718" spans="1:7" x14ac:dyDescent="0.25">
      <c r="A718" t="s">
        <v>1209</v>
      </c>
      <c r="B718">
        <v>74010000000</v>
      </c>
      <c r="C718" t="s">
        <v>1208</v>
      </c>
      <c r="G718" s="89">
        <v>15505823924</v>
      </c>
    </row>
    <row r="719" spans="1:7" x14ac:dyDescent="0.25">
      <c r="A719" t="s">
        <v>1210</v>
      </c>
      <c r="B719">
        <v>74010787001</v>
      </c>
      <c r="C719" t="s">
        <v>1211</v>
      </c>
      <c r="G719" s="89">
        <v>628987907</v>
      </c>
    </row>
    <row r="720" spans="1:7" x14ac:dyDescent="0.25">
      <c r="A720" t="s">
        <v>1382</v>
      </c>
      <c r="B720">
        <v>74010791001</v>
      </c>
      <c r="C720" t="s">
        <v>1383</v>
      </c>
      <c r="G720" s="89">
        <v>2699809</v>
      </c>
    </row>
    <row r="721" spans="1:7" x14ac:dyDescent="0.25">
      <c r="A721" t="s">
        <v>1212</v>
      </c>
      <c r="B721">
        <v>74010793001</v>
      </c>
      <c r="C721" t="s">
        <v>345</v>
      </c>
      <c r="G721" s="89">
        <v>14874136208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0B8DE3-DAF2-48BB-BD47-AE26BB6E4E27}">
  <dimension ref="B2:G56"/>
  <sheetViews>
    <sheetView workbookViewId="0">
      <selection activeCell="F42" sqref="F42"/>
    </sheetView>
  </sheetViews>
  <sheetFormatPr baseColWidth="10" defaultRowHeight="15" x14ac:dyDescent="0.25"/>
  <cols>
    <col min="2" max="2" width="12" bestFit="1" customWidth="1"/>
    <col min="3" max="3" width="63.7109375" bestFit="1" customWidth="1"/>
    <col min="4" max="4" width="18.28515625" bestFit="1" customWidth="1"/>
    <col min="6" max="6" width="12.140625" bestFit="1" customWidth="1"/>
    <col min="7" max="7" width="18.28515625" bestFit="1" customWidth="1"/>
  </cols>
  <sheetData>
    <row r="2" spans="2:4" ht="15.75" thickBot="1" x14ac:dyDescent="0.3"/>
    <row r="3" spans="2:4" x14ac:dyDescent="0.25">
      <c r="B3">
        <v>11000000000</v>
      </c>
      <c r="C3" s="5" t="s">
        <v>4</v>
      </c>
      <c r="D3" s="112">
        <f>VLOOKUP(B:B,'BAL310323'!B:G,6,FALSE)</f>
        <v>6315867368072</v>
      </c>
    </row>
    <row r="4" spans="2:4" x14ac:dyDescent="0.25">
      <c r="B4">
        <v>12000000000</v>
      </c>
      <c r="C4" s="2" t="s">
        <v>6</v>
      </c>
      <c r="D4" s="112">
        <f>VLOOKUP(B:B,'BAL310323'!B:G,6,FALSE)</f>
        <v>5434167474303</v>
      </c>
    </row>
    <row r="5" spans="2:4" x14ac:dyDescent="0.25">
      <c r="B5">
        <v>13000000000</v>
      </c>
      <c r="C5" s="2" t="s">
        <v>8</v>
      </c>
      <c r="D5" s="112">
        <f>VLOOKUP(B:B,'BAL310323'!B:G,6,FALSE)</f>
        <v>2344078462378</v>
      </c>
    </row>
    <row r="6" spans="2:4" x14ac:dyDescent="0.25">
      <c r="B6">
        <v>14000000000</v>
      </c>
      <c r="C6" s="2" t="s">
        <v>10</v>
      </c>
      <c r="D6" s="112">
        <f>VLOOKUP(B:B,'BAL310323'!B:G,6,FALSE)</f>
        <v>15473812017818</v>
      </c>
    </row>
    <row r="7" spans="2:4" x14ac:dyDescent="0.25">
      <c r="B7">
        <v>15000000000</v>
      </c>
      <c r="C7" s="2" t="s">
        <v>12</v>
      </c>
      <c r="D7" s="112">
        <f>VLOOKUP(B:B,'BAL310323'!B:G,6,FALSE)</f>
        <v>278942189025</v>
      </c>
    </row>
    <row r="8" spans="2:4" x14ac:dyDescent="0.25">
      <c r="B8">
        <v>16000000000</v>
      </c>
      <c r="C8" s="2" t="s">
        <v>14</v>
      </c>
      <c r="D8" s="112">
        <f>VLOOKUP(B:B,'BAL310323'!B:G,6,FALSE)</f>
        <v>159006721155</v>
      </c>
    </row>
    <row r="9" spans="2:4" x14ac:dyDescent="0.25">
      <c r="B9">
        <v>17000000000</v>
      </c>
      <c r="C9" s="2" t="s">
        <v>16</v>
      </c>
      <c r="D9" s="112">
        <f>VLOOKUP(B:B,'BAL310323'!B:G,6,FALSE)</f>
        <v>124981100350</v>
      </c>
    </row>
    <row r="10" spans="2:4" x14ac:dyDescent="0.25">
      <c r="B10">
        <v>18000000000</v>
      </c>
      <c r="C10" s="2" t="s">
        <v>18</v>
      </c>
      <c r="D10" s="112">
        <f>VLOOKUP(B:B,'BAL310323'!B:G,6,FALSE)</f>
        <v>71768164321</v>
      </c>
    </row>
    <row r="11" spans="2:4" x14ac:dyDescent="0.25">
      <c r="B11">
        <v>19000000000</v>
      </c>
      <c r="C11" s="2" t="s">
        <v>20</v>
      </c>
      <c r="D11" s="112">
        <f>VLOOKUP(B:B,'BAL310323'!B:G,6,FALSE)</f>
        <v>68019973485</v>
      </c>
    </row>
    <row r="12" spans="2:4" x14ac:dyDescent="0.25">
      <c r="C12" s="2"/>
      <c r="D12" s="118">
        <f>SUM(D3:D11)</f>
        <v>30270643470907</v>
      </c>
    </row>
    <row r="13" spans="2:4" x14ac:dyDescent="0.25">
      <c r="C13" s="2"/>
      <c r="D13" s="112"/>
    </row>
    <row r="14" spans="2:4" x14ac:dyDescent="0.25">
      <c r="C14" s="2"/>
      <c r="D14" s="112"/>
    </row>
    <row r="15" spans="2:4" ht="15.75" thickBot="1" x14ac:dyDescent="0.3">
      <c r="D15" s="112"/>
    </row>
    <row r="16" spans="2:4" x14ac:dyDescent="0.25">
      <c r="B16">
        <v>21000000000</v>
      </c>
      <c r="C16" s="5" t="s">
        <v>5</v>
      </c>
      <c r="D16" s="112">
        <f>VLOOKUP(B:B,'BAL310323'!B:G,6,FALSE)</f>
        <v>1751019293548</v>
      </c>
    </row>
    <row r="17" spans="2:7" x14ac:dyDescent="0.25">
      <c r="B17">
        <v>22000000000</v>
      </c>
      <c r="C17" s="2" t="s">
        <v>7</v>
      </c>
      <c r="D17" s="112">
        <f>VLOOKUP(B:B,'BAL310323'!B:G,6,FALSE)</f>
        <v>23330876896733</v>
      </c>
    </row>
    <row r="18" spans="2:7" x14ac:dyDescent="0.25">
      <c r="B18">
        <v>24000000000</v>
      </c>
      <c r="C18" s="2" t="s">
        <v>9</v>
      </c>
      <c r="D18" s="112">
        <f>VLOOKUP(B:B,'BAL310323'!B:G,6,FALSE)</f>
        <v>212997696848</v>
      </c>
    </row>
    <row r="19" spans="2:7" x14ac:dyDescent="0.25">
      <c r="B19">
        <v>25000000000</v>
      </c>
      <c r="C19" s="2" t="s">
        <v>11</v>
      </c>
      <c r="D19" s="112">
        <f>VLOOKUP(B:B,'BAL310323'!B:G,6,FALSE)</f>
        <v>201155781882</v>
      </c>
    </row>
    <row r="20" spans="2:7" x14ac:dyDescent="0.25">
      <c r="C20" s="2"/>
      <c r="D20" s="117">
        <f>SUM(D16:D19)</f>
        <v>25496049669011</v>
      </c>
      <c r="F20" t="s">
        <v>1384</v>
      </c>
      <c r="G20" s="119">
        <f>D20+D27</f>
        <v>30270643470907</v>
      </c>
    </row>
    <row r="21" spans="2:7" x14ac:dyDescent="0.25">
      <c r="C21" s="2"/>
      <c r="D21" s="112"/>
    </row>
    <row r="22" spans="2:7" x14ac:dyDescent="0.25">
      <c r="B22">
        <v>31010000000</v>
      </c>
      <c r="C22" s="2" t="s">
        <v>17</v>
      </c>
      <c r="D22" s="112">
        <f>VLOOKUP(B:B,'BAL310323'!B:G,6,FALSE)</f>
        <v>1133000000000</v>
      </c>
    </row>
    <row r="23" spans="2:7" x14ac:dyDescent="0.25">
      <c r="B23">
        <v>31030408001</v>
      </c>
      <c r="C23" s="2" t="s">
        <v>19</v>
      </c>
      <c r="D23" s="112">
        <f>VLOOKUP(B:B,'BAL310323'!B:G,6,FALSE)</f>
        <v>48387770729</v>
      </c>
    </row>
    <row r="24" spans="2:7" x14ac:dyDescent="0.25">
      <c r="B24">
        <v>31040000000</v>
      </c>
      <c r="C24" s="2" t="s">
        <v>21</v>
      </c>
      <c r="D24" s="112">
        <f>VLOOKUP(B:B,'BAL310323'!B:G,6,FALSE)</f>
        <v>1018321374053</v>
      </c>
    </row>
    <row r="25" spans="2:7" x14ac:dyDescent="0.25">
      <c r="B25">
        <v>31050416001</v>
      </c>
      <c r="C25" s="2" t="s">
        <v>111</v>
      </c>
      <c r="D25" s="112">
        <f>VLOOKUP(B:B,'BAL310323'!B:G,6,FALSE)</f>
        <v>2309217837549</v>
      </c>
    </row>
    <row r="26" spans="2:7" x14ac:dyDescent="0.25">
      <c r="B26">
        <v>31060000000</v>
      </c>
      <c r="C26" s="2" t="s">
        <v>22</v>
      </c>
      <c r="D26" s="112">
        <f>VLOOKUP(B:B,'BAL310323'!B:G,6,FALSE)</f>
        <v>265666819565</v>
      </c>
    </row>
    <row r="27" spans="2:7" x14ac:dyDescent="0.25">
      <c r="D27" s="117">
        <f>SUM(D22:D26)</f>
        <v>4774593801896</v>
      </c>
    </row>
    <row r="28" spans="2:7" x14ac:dyDescent="0.25">
      <c r="D28" s="112"/>
    </row>
    <row r="29" spans="2:7" x14ac:dyDescent="0.25">
      <c r="D29" s="112"/>
    </row>
    <row r="30" spans="2:7" x14ac:dyDescent="0.25">
      <c r="B30">
        <v>40000000000</v>
      </c>
      <c r="C30" t="s">
        <v>27</v>
      </c>
      <c r="D30" s="112">
        <f>VLOOKUP(B:B,'BAL310323'!B:G,6,FALSE)</f>
        <v>4090212423543</v>
      </c>
    </row>
    <row r="31" spans="2:7" x14ac:dyDescent="0.25">
      <c r="B31">
        <v>50000000000</v>
      </c>
      <c r="C31" t="s">
        <v>28</v>
      </c>
      <c r="D31" s="112">
        <f>VLOOKUP(B:B,'BAL310323'!B:G,6,FALSE)</f>
        <v>33474289169703</v>
      </c>
    </row>
    <row r="32" spans="2:7" x14ac:dyDescent="0.25">
      <c r="D32" s="112"/>
    </row>
    <row r="33" spans="2:6" ht="15.75" thickBot="1" x14ac:dyDescent="0.3">
      <c r="D33" s="112"/>
    </row>
    <row r="34" spans="2:6" x14ac:dyDescent="0.25">
      <c r="B34">
        <v>71010000000</v>
      </c>
      <c r="C34" s="5" t="s">
        <v>31</v>
      </c>
      <c r="D34" s="112">
        <f>VLOOKUP(B:B,'BAL310323'!B:G,6,FALSE)</f>
        <v>24210096110</v>
      </c>
      <c r="F34" s="115">
        <f>D34-'310323'!G35</f>
        <v>0</v>
      </c>
    </row>
    <row r="35" spans="2:6" x14ac:dyDescent="0.25">
      <c r="B35">
        <v>71020000000</v>
      </c>
      <c r="C35" s="2" t="s">
        <v>33</v>
      </c>
      <c r="D35" s="112">
        <f>VLOOKUP(B:B,'BAL310323'!B:G,6,FALSE)</f>
        <v>69150731325</v>
      </c>
      <c r="F35" s="115">
        <f>D35-'310323'!G36</f>
        <v>0</v>
      </c>
    </row>
    <row r="36" spans="2:6" x14ac:dyDescent="0.25">
      <c r="B36">
        <v>71040000000</v>
      </c>
      <c r="C36" s="2" t="s">
        <v>35</v>
      </c>
      <c r="D36" s="112">
        <f>VLOOKUP(B:B,'BAL310323'!B:G,6,FALSE)</f>
        <v>6843951812179</v>
      </c>
      <c r="F36" s="115">
        <f>D36-'310323'!G37</f>
        <v>0</v>
      </c>
    </row>
    <row r="37" spans="2:6" x14ac:dyDescent="0.25">
      <c r="B37">
        <v>71050000000</v>
      </c>
      <c r="C37" s="2" t="s">
        <v>37</v>
      </c>
      <c r="D37" s="112">
        <f>VLOOKUP(B:B,'BAL310323'!B:G,6,FALSE)</f>
        <v>142936608302</v>
      </c>
      <c r="F37" s="115">
        <f>D37-'310323'!G38</f>
        <v>0</v>
      </c>
    </row>
    <row r="38" spans="2:6" x14ac:dyDescent="0.25">
      <c r="B38">
        <v>71060000000</v>
      </c>
      <c r="C38" s="7" t="s">
        <v>1288</v>
      </c>
      <c r="D38" s="112">
        <f>VLOOKUP(B:B,'BAL310323'!B:G,6,FALSE)</f>
        <v>454474567</v>
      </c>
      <c r="F38" s="115">
        <f>D38-'310323'!G39</f>
        <v>0</v>
      </c>
    </row>
    <row r="39" spans="2:6" x14ac:dyDescent="0.25">
      <c r="B39">
        <v>72000000000</v>
      </c>
      <c r="C39" s="2" t="s">
        <v>39</v>
      </c>
      <c r="D39" s="112">
        <f>VLOOKUP(B:B,'BAL310323'!B:G,6,FALSE)</f>
        <v>29529892217</v>
      </c>
      <c r="F39" s="115">
        <f>D39-'310323'!G40</f>
        <v>0</v>
      </c>
    </row>
    <row r="40" spans="2:6" x14ac:dyDescent="0.25">
      <c r="B40">
        <v>73000000000</v>
      </c>
      <c r="C40" s="2" t="s">
        <v>41</v>
      </c>
      <c r="D40" s="112">
        <f>VLOOKUP(B:B,'BAL310323'!B:G,6,FALSE)</f>
        <v>690784048688</v>
      </c>
      <c r="F40" s="115">
        <f>D40-'310323'!G41</f>
        <v>0</v>
      </c>
    </row>
    <row r="41" spans="2:6" x14ac:dyDescent="0.25">
      <c r="B41">
        <v>74000000000</v>
      </c>
      <c r="C41" s="2" t="s">
        <v>43</v>
      </c>
      <c r="D41" s="112">
        <f>VLOOKUP(B:B,'BAL310323'!B:G,6,FALSE)</f>
        <v>15505823924</v>
      </c>
      <c r="F41" s="115">
        <f>D41-'310323'!G42</f>
        <v>0</v>
      </c>
    </row>
    <row r="42" spans="2:6" x14ac:dyDescent="0.25">
      <c r="B42">
        <v>31060000000</v>
      </c>
      <c r="C42" s="2" t="s">
        <v>22</v>
      </c>
      <c r="D42" s="112">
        <f>VLOOKUP(B:B,'BAL310323'!B:G,6,FALSE)</f>
        <v>265666819565</v>
      </c>
      <c r="F42" s="115">
        <f>D42-'310323'!G43</f>
        <v>0</v>
      </c>
    </row>
    <row r="43" spans="2:6" x14ac:dyDescent="0.25">
      <c r="C43" s="2"/>
      <c r="D43" s="117">
        <f>SUM(D34:D42)</f>
        <v>8082190306877</v>
      </c>
    </row>
    <row r="44" spans="2:6" x14ac:dyDescent="0.25">
      <c r="C44" s="2"/>
      <c r="D44" s="112"/>
    </row>
    <row r="45" spans="2:6" x14ac:dyDescent="0.25">
      <c r="D45" s="112"/>
    </row>
    <row r="46" spans="2:6" ht="15.75" thickBot="1" x14ac:dyDescent="0.3">
      <c r="D46" s="112"/>
    </row>
    <row r="47" spans="2:6" x14ac:dyDescent="0.25">
      <c r="B47">
        <v>61010000000</v>
      </c>
      <c r="C47" s="5" t="s">
        <v>32</v>
      </c>
      <c r="D47" s="112">
        <f>VLOOKUP(B:B,'BAL310323'!B:G,6,FALSE)</f>
        <v>53199800460</v>
      </c>
      <c r="F47" s="115">
        <f>D47-'310323'!O35</f>
        <v>0</v>
      </c>
    </row>
    <row r="48" spans="2:6" x14ac:dyDescent="0.25">
      <c r="B48">
        <v>61020000000</v>
      </c>
      <c r="C48" t="s">
        <v>34</v>
      </c>
      <c r="D48" s="112">
        <f>VLOOKUP(B:B,'BAL310323'!B:G,6,FALSE)</f>
        <v>361627844297</v>
      </c>
      <c r="F48" s="115">
        <f>D48-'310323'!O36</f>
        <v>0</v>
      </c>
    </row>
    <row r="49" spans="2:6" x14ac:dyDescent="0.25">
      <c r="B49">
        <v>61030000000</v>
      </c>
      <c r="C49" t="s">
        <v>36</v>
      </c>
      <c r="D49" s="112">
        <f>VLOOKUP(B:B,'BAL310323'!B:G,6,FALSE)</f>
        <v>777263711</v>
      </c>
      <c r="F49" s="115">
        <f>D49-'310323'!O37</f>
        <v>0</v>
      </c>
    </row>
    <row r="50" spans="2:6" x14ac:dyDescent="0.25">
      <c r="B50">
        <v>61060000000</v>
      </c>
      <c r="C50" t="s">
        <v>38</v>
      </c>
      <c r="D50" s="112">
        <f>VLOOKUP(B:B,'BAL310323'!B:G,6,FALSE)</f>
        <v>6837362938757</v>
      </c>
      <c r="F50" s="115">
        <f>D50-'310323'!O38</f>
        <v>0</v>
      </c>
    </row>
    <row r="51" spans="2:6" x14ac:dyDescent="0.25">
      <c r="B51">
        <v>61070000000</v>
      </c>
      <c r="C51" t="s">
        <v>40</v>
      </c>
      <c r="D51" s="112">
        <f>VLOOKUP(B:B,'BAL310323'!B:G,6,FALSE)</f>
        <v>115688633247</v>
      </c>
      <c r="F51" s="115">
        <f>D51-'310323'!O39</f>
        <v>0</v>
      </c>
    </row>
    <row r="52" spans="2:6" x14ac:dyDescent="0.25">
      <c r="B52">
        <v>61080000000</v>
      </c>
      <c r="C52" t="s">
        <v>42</v>
      </c>
      <c r="D52" s="112">
        <f>VLOOKUP(B:B,'BAL310323'!B:G,6,FALSE)</f>
        <v>85295454195</v>
      </c>
      <c r="F52" s="115">
        <f>D52-'310323'!O40</f>
        <v>0</v>
      </c>
    </row>
    <row r="53" spans="2:6" x14ac:dyDescent="0.25">
      <c r="B53">
        <v>62000000000</v>
      </c>
      <c r="C53" t="s">
        <v>44</v>
      </c>
      <c r="D53" s="112">
        <f>VLOOKUP(B:B,'BAL310323'!B:G,6,FALSE)</f>
        <v>149711715567</v>
      </c>
      <c r="F53" s="115">
        <f>D53-'310323'!O41</f>
        <v>0</v>
      </c>
    </row>
    <row r="54" spans="2:6" x14ac:dyDescent="0.25">
      <c r="B54">
        <v>63000000000</v>
      </c>
      <c r="C54" t="s">
        <v>45</v>
      </c>
      <c r="D54" s="112">
        <f>VLOOKUP(B:B,'BAL310323'!B:G,6,FALSE)</f>
        <v>476269957915</v>
      </c>
      <c r="F54" s="115">
        <f>D54-'310323'!O42</f>
        <v>0</v>
      </c>
    </row>
    <row r="55" spans="2:6" x14ac:dyDescent="0.25">
      <c r="B55">
        <v>64000000000</v>
      </c>
      <c r="C55" t="s">
        <v>46</v>
      </c>
      <c r="D55" s="112">
        <f>VLOOKUP(B:B,'BAL310323'!B:G,6,FALSE)</f>
        <v>1324754181</v>
      </c>
      <c r="F55" s="115">
        <f>D55-'310323'!O43</f>
        <v>0</v>
      </c>
    </row>
    <row r="56" spans="2:6" x14ac:dyDescent="0.25">
      <c r="D56" s="116">
        <f>SUM(D47:D55)</f>
        <v>8081258362330</v>
      </c>
    </row>
  </sheetData>
  <pageMargins left="0.7" right="0.7" top="0.75" bottom="0.75" header="0.3" footer="0.3"/>
  <pageSetup paperSize="9" orientation="portrait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gTx+V84L9obNbX2mnK1acMCZpGAXkO0je3nEk3ywuMg=</DigestValue>
    </Reference>
    <Reference Type="http://www.w3.org/2000/09/xmldsig#Object" URI="#idOfficeObject">
      <DigestMethod Algorithm="http://www.w3.org/2001/04/xmlenc#sha256"/>
      <DigestValue>gd0kVzAMTCBo2X9wtkXEpXvfmayMWQIQ63QFZkX4+sw=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02pJUc4vMYZI+sB/2YcTus1aABta/VkWq8OEA2LkFso=</DigestValue>
    </Reference>
    <Reference Type="http://www.w3.org/2000/09/xmldsig#Object" URI="#idValidSigLnImg">
      <DigestMethod Algorithm="http://www.w3.org/2001/04/xmlenc#sha256"/>
      <DigestValue>s+mHRPlMnYSEsaNJHd3Hda7D8bmaxy5G1dFAPhtGx5Q=</DigestValue>
    </Reference>
    <Reference Type="http://www.w3.org/2000/09/xmldsig#Object" URI="#idInvalidSigLnImg">
      <DigestMethod Algorithm="http://www.w3.org/2001/04/xmlenc#sha256"/>
      <DigestValue>I0chkG9FArtkgCG5x7A8zYz4M5ZSWuX1VVZQsqblxWI=</DigestValue>
    </Reference>
  </SignedInfo>
  <SignatureValue>QG3PWNY/czz0J1XHx243LSs2lqnEdDcJbWjkO8r59qjx8+ZF+gXmj566r4QemDf89x+Y0On7VVtx
2TOrYhhGmyZUlpKnZtbQxMdVpd9aEXgSVlh5tuMUvC7GqwK7l9RzMni7Sti4FXmRug08MEfRGOHm
IPMWPJOwhlL5GbwcuznaXRzazuGtfF4FkM9n5SAMvK0ZUJR6v+ewzkVJf1bgVC9x3JusTiNh+Xqc
rVqyK96fLlf35HbywOF5oAirabdnT2mH+y8EukpHTQDd+ftQcQHl083OjHJUW10fzRDerAQe2No3
yhPVFgfFn9cvqKCJzM4e8oYSgvO8tpQTZXLFcQ==</SignatureValue>
  <KeyInfo>
    <X509Data>
      <X509Certificate>MIIHETCCBfmgAwIBAgITIQAB9gmUUPpK5gJQCAACAAH2CTANBgkqhkiG9w0BAQsFADBXMRIwEAYKCZImiZPyLGQBGRYCcHkxEzARBgoJkiaJk/IsZAEZFgNjb20xGjAYBgoJkiaJk/IsZAEZFgppbnRlcmJhbmNvMRAwDgYDVQQDEwdDQS1JVEFVMB4XDTIyMDUyMzE0MjgxMFoXDTIzMDUyMzE0MjgxMFowgYUxEjAQBgoJkiaJk/IsZAEZFgJweTETMBEGCgmSJomT8ixkARkWA2NvbTEaMBgGCgmSJomT8ixkARkWCmludGVyYmFuY28xETAPBgNVBAsTCFVzdWFyaW9zMREwDwYDVQQLEwhHZXJlbnRlczEYMBYGA1UEAxMPVkVST05JQ0EgT1ZFTEFSMIIBIjANBgkqhkiG9w0BAQEFAAOCAQ8AMIIBCgKCAQEAqYsHcBV5wKHs/9q4837s+EkbgT11BTvve/LZTeK2jkgPXgAumdfmfmwb1jXrJan00ZUmMDfn0UHaGYWX/zq+zElnP9wc2B33wwjXSivWTLeBpMM27GSVbS5nH5XY8xmvD+qHsB4CqwgfwIvMI4fMp9SjWDqOHqr0M+UZjRdbqsW5/C582uERPlmEsm0M1KtHiT7j8F2aYJ9Ui2cAnVgtRCfpCYVjU8ph0oCkno8VrzrIur+s0JuCvRHadlg3xjSJJ8uGn1E3KITmowa7QarEK3ZmcaiSY5FU+HMMNMDWyKavSCrke6HKijQT3yO3CbTxuq4yKUMmMw1PlWylVnsXsQIDAQABo4IDpTCCA6EwPQYJKwYBBAGCNxUHBDAwLgYmKwYBBAGCNxUItpclhIy6FoXlnwCDqK4KgovjM4EqhOzHHoO44QsCAWQCAQUwKQYDVR0lBCIwIAYIKwYBBQUHAwIGCCsGAQUFBwMEBgorBgEEAYI3CgMEMAsGA1UdDwQEAwIFoDA1BgkrBgEEAYI3FQoEKDAmMAoGCCsGAQUFBwMCMAoGCCsGAQUFBwMEMAwGCisGAQQBgjcKAwQwRAYJKoZIhvcNAQkPBDcwNTAOBggqhkiG9w0DAgICAIAwDgYIKoZIhvcNAwQCAgCAMAcGBSsOAwIHMAoGCCqGSIb3DQMHMB0GA1UdDgQWBBTahnprfxkO2VEK13lHAsMM0JVWLTAfBgNVHSMEGDAWgBTqvHPdzwVIzJ8C0iIl7X08xLZVDzCCAQsGA1UdHwSCAQIwgf8wgfyggfmggfaGgbtsZGFwOi8vL0NOPUNBLUlUQVUoMiksQ049VzJLOFMtMTMsQ049Q0RQLENOPVB1YmxpYyUyMEtleSUyMFNlcnZpY2VzLENOPVNlcnZpY2VzLENOPUNvbmZpZ3VyYXRpb24sREM9aW50ZXJiYW5jbyxEQz1jb20sREM9cHk/Y2VydGlmaWNhdGVSZXZvY2F0aW9uTGlzdD9iYXNlP29iamVjdENsYXNzPWNSTERpc3RyaWJ1dGlvblBvaW50hjZodHRwOi8vY3JsLmludGVyYmFuY28uY29tLnB5L0NlcnRFbnJvbGwvQ0EtSVRBVSgyKS5jcmwwggEjBggrBgEFBQcBAQSCARUwggERMIGvBggrBgEFBQcwAoaBomxkYXA6Ly8vQ049Q0EtSVRBVSxDTj1BSUEsQ049UHVibGljJTIwS2V5JTIwU2VydmljZXMsQ049U2VydmljZXMsQ049Q29uZmlndXJhdGlvbixEQz1pbnRlcmJhbmNvLERDPWNvbSxEQz1weT9jQUNlcnRpZmljYXRlP2Jhc2U/b2JqZWN0Q2xhc3M9Y2VydGlmaWNhdGlvbkF1dGhvcml0eTBdBggrBgEFBQcwAYZRaHR0cDovL2NybC5pbnRlcmJhbmNvLmNvbS5weS9DZXJ0RW5yb2xsL1cySzhTLTEzLmludGVyYmFuY28uY29tLnB5X0NBLUlUQVUoMikuY3J0MDUGA1UdEQQuMCygKgYKKwYBBAGCNxQCA6AcDBpWRVJPTklDT0BpbnRlcmJhbmNvLmNvbS5weTANBgkqhkiG9w0BAQsFAAOCAQEAULs/2VzW+xBOG+gVffFS7xUdTtk+LCtUXwbVkeFkOUlO5jahHmGrP8PhEgU/J7FUD1F3ROHk7DkFqPpdEfxunz7KiY7+vBPKHlnxtAWjTagg/2pFxNKju1EWryBpaaU/aoQ88ox0cZsjK1PAUYFTy0xRFd8vbjfU8AZYv5qbVVVibOHlUxddzk0wiH90iclPdq3HyDpz5cGSeQRuycEVARBmceoVdsqU9gJdC4KcDGEU9wv1SUxxaFOf4QYXYNBDB0KkZKRgQe2+qXZiiwi4RH2LH0LqwClaptbqSlJNWVq5tnV1vMNle8MWPMAd2Eka6XuyV82XZYSJs/Qzbhlnf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dDdOAK1OBznl2QWjYfNKS/S2T8/Vpoib0+zf0V6nNoM=</DigestValue>
      </Reference>
      <Reference URI="/xl/calcChain.xml?ContentType=application/vnd.openxmlformats-officedocument.spreadsheetml.calcChain+xml">
        <DigestMethod Algorithm="http://www.w3.org/2001/04/xmlenc#sha256"/>
        <DigestValue>4pCEACPkxC6YvcgMAqt5lrOToZWXbEMRpInamjSp86w=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Kgz2T+jdnPwtS/b6SG36nlMh/tsyQtlsftvhZkyXlb8=</DigestValue>
      </Reference>
      <Reference URI="/xl/drawings/_rels/vmlDrawing1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rMLlAni5uA27ai4TDN8G/raWhlfE6WSiTXBHi4C7iUw=</DigestValue>
      </Reference>
      <Reference URI="/xl/drawings/drawing1.xml?ContentType=application/vnd.openxmlformats-officedocument.drawing+xml">
        <DigestMethod Algorithm="http://www.w3.org/2001/04/xmlenc#sha256"/>
        <DigestValue>eqUGKBUvSMSeMT8XnFRC45pg3lDtXBQ2MoDfZRyAo6w=</DigestValue>
      </Reference>
      <Reference URI="/xl/drawings/vmlDrawing1.vml?ContentType=application/vnd.openxmlformats-officedocument.vmlDrawing">
        <DigestMethod Algorithm="http://www.w3.org/2001/04/xmlenc#sha256"/>
        <DigestValue>VDVt30gGK8ie2NxNxSKpekLEBp/M9wUFBrufCcpq8Q0=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pwJl1Og/KFEw0tCdzehJ6JmG3JJ+i4GKz0obfXj2Smo=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RC8QccR6BLP9JLPHZvVHWMH5jy6i/Je9c4Zt4zbE/a8=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fq4HBFnabB5SXDAPkFwpeSkLlMTk8stbZe4bQh+Sj9M=</DigestValue>
      </Reference>
      <Reference URI="/xl/externalLinks/externalLink2.xml?ContentType=application/vnd.openxmlformats-officedocument.spreadsheetml.externalLink+xml">
        <DigestMethod Algorithm="http://www.w3.org/2001/04/xmlenc#sha256"/>
        <DigestValue>5x4gMdb1EIQT8aETj41heHpTKb0r7v2aqr9qwqef7D8=</DigestValue>
      </Reference>
      <Reference URI="/xl/media/image1.png?ContentType=image/png">
        <DigestMethod Algorithm="http://www.w3.org/2001/04/xmlenc#sha256"/>
        <DigestValue>+UfZqZDK6XKiZXirEtSgQE4jwni5FSLqhpfx+cfDbC8=</DigestValue>
      </Reference>
      <Reference URI="/xl/media/image2.emf?ContentType=image/x-emf">
        <DigestMethod Algorithm="http://www.w3.org/2001/04/xmlenc#sha256"/>
        <DigestValue>uVCUR0dPd2Dl7NaMEBWBBxyCg+WPy6pDClc3fL1jdTE=</DigestValue>
      </Reference>
      <Reference URI="/xl/media/image3.emf?ContentType=image/x-emf">
        <DigestMethod Algorithm="http://www.w3.org/2001/04/xmlenc#sha256"/>
        <DigestValue>rLFVHx2PQ097qyOCUZxqmW4XYP+k8upALAbIPUuFQmk=</DigestValue>
      </Reference>
      <Reference URI="/xl/media/image4.emf?ContentType=image/x-emf">
        <DigestMethod Algorithm="http://www.w3.org/2001/04/xmlenc#sha256"/>
        <DigestValue>MVzbbqJ1kf+Stt0wjAEjQj9ADDFhLgA/iWjSQZ6t69c=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y0FywSSPW56xMEGbk6Ys/UjBXn6EU/FFNVBu7ckiVCs=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iE/uqkbhPp8Ue5mFh5XFGUYRwGixtdGcP+a5XnT6+4I=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YSGEptyVISaNhWAJDfcfsvRb1V1wlj8MmJdf2i0pez4=</DigestValue>
      </Reference>
      <Reference URI="/xl/sharedStrings.xml?ContentType=application/vnd.openxmlformats-officedocument.spreadsheetml.sharedStrings+xml">
        <DigestMethod Algorithm="http://www.w3.org/2001/04/xmlenc#sha256"/>
        <DigestValue>W9lYOm/lBUttjRTx1IXmi96UAi8Aa6TqF2wQiL2WGVg=</DigestValue>
      </Reference>
      <Reference URI="/xl/styles.xml?ContentType=application/vnd.openxmlformats-officedocument.spreadsheetml.styles+xml">
        <DigestMethod Algorithm="http://www.w3.org/2001/04/xmlenc#sha256"/>
        <DigestValue>Oda6/SwCepazLuBw6ws6zzl+Q4BLTsnmpkWSvhFNReE=</DigestValue>
      </Reference>
      <Reference URI="/xl/theme/theme1.xml?ContentType=application/vnd.openxmlformats-officedocument.theme+xml">
        <DigestMethod Algorithm="http://www.w3.org/2001/04/xmlenc#sha256"/>
        <DigestValue>JNGnPKHKsPy6kmCp11/sNt3bmMqQkZWAeEqk2KQCTYU=</DigestValue>
      </Reference>
      <Reference URI="/xl/workbook.xml?ContentType=application/vnd.openxmlformats-officedocument.spreadsheetml.sheet.main+xml">
        <DigestMethod Algorithm="http://www.w3.org/2001/04/xmlenc#sha256"/>
        <DigestValue>U6AbXjRRI0EJJmhtf9Um9lUDF1zj3XoBGt10oJ7uXsY=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1/04/xmlenc#sha256"/>
        <DigestValue>fLW8EQmhpCqOKxexyJNBtTKmjx0t3DerwuFpDvOrSVQ=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sheet1.xml?ContentType=application/vnd.openxmlformats-officedocument.spreadsheetml.worksheet+xml">
        <DigestMethod Algorithm="http://www.w3.org/2001/04/xmlenc#sha256"/>
        <DigestValue>GK4EJkVQouVikfYXrf9V+BrpkqZ30u9WRZUWw+Xkg6U=</DigestValue>
      </Reference>
      <Reference URI="/xl/worksheets/sheet2.xml?ContentType=application/vnd.openxmlformats-officedocument.spreadsheetml.worksheet+xml">
        <DigestMethod Algorithm="http://www.w3.org/2001/04/xmlenc#sha256"/>
        <DigestValue>mFDdaB7oYdRz3VdD4ghTuoC5LGLRbd9MoSkXilVEGiM=</DigestValue>
      </Reference>
      <Reference URI="/xl/worksheets/sheet3.xml?ContentType=application/vnd.openxmlformats-officedocument.spreadsheetml.worksheet+xml">
        <DigestMethod Algorithm="http://www.w3.org/2001/04/xmlenc#sha256"/>
        <DigestValue>VfulH5gJh12JoSph01cHWOf/AJEJPZkP25cugzFUB60=</DigestValue>
      </Reference>
      <Reference URI="/xl/worksheets/sheet4.xml?ContentType=application/vnd.openxmlformats-officedocument.spreadsheetml.worksheet+xml">
        <DigestMethod Algorithm="http://www.w3.org/2001/04/xmlenc#sha256"/>
        <DigestValue>050EACqmtHlR8IaWg2ApFJR0gGoGsqFJQvymeczm4RU=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2023-05-11T21:41:05Z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>{44FF147D-F93B-48B6-BA8A-1D6B1339D3D3}</SetupID>
          <SignatureText>Verónica Ovelar</SignatureText>
          <SignatureImage/>
          <SignatureComments/>
          <WindowsVersion>10.0</WindowsVersion>
          <OfficeVersion>16.0.14931/23</OfficeVersion>
          <ApplicationVersion>16.0.14931</ApplicationVersion>
          <Monitors>1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2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2023-05-11T21:41:05Z</xd:SigningTime>
          <xd:SigningCertificate>
            <xd:Cert>
              <xd:CertDigest>
                <DigestMethod Algorithm="http://www.w3.org/2001/04/xmlenc#sha256"/>
                <DigestValue>IqdmpUBZp3p16Lpiv7Stn+Os812TL5QsC5eJSXj0+GE=</DigestValue>
              </xd:CertDigest>
              <xd:IssuerSerial>
                <X509IssuerName>CN=CA-ITAU, DC=interbanco, DC=com, DC=py</X509IssuerName>
                <X509SerialNumber>735925258873703331761401090674223571479426569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EcDCCA1igAwIBAgIQNrVWyHsZlL9HvrNZUQmK+DANBgkqhkiG9w0BAQsFADBXMRIwEAYKCZImiZPyLGQBGRYCcHkxEzARBgoJkiaJk/IsZAEZFgNjb20xGjAYBgoJkiaJk/IsZAEZFgppbnRlcmJhbmNvMRAwDgYDVQQDEwdDQS1JVEFVMB4XDTE2MTIyOTE4NTcxMFoXDTI2MTIyOTE5MDcxMFowVzESMBAGCgmSJomT8ixkARkWAnB5MRMwEQYKCZImiZPyLGQBGRYDY29tMRowGAYKCZImiZPyLGQBGRYKaW50ZXJiYW5jbzEQMA4GA1UEAxMHQ0EtSVRBVTCCASIwDQYJKoZIhvcNAQEBBQADggEPADCCAQoCggEBAJj+L83gU8xS6dYDUbrD4zk8V1e5UXVAcXURsGZaIHUyivfHwBXK5mDWuqEjDEkeiI2Gl6JHZI7Z0YwR8SQ5GT1BceB3OZc/EiJ10roYgs0vywtwkU9SUx7UPESl+y5pyvrf+trX3dFfcybTd2POLGVRWmRJrm1yWAyEj0J0G54yLfnQcUNaN80GwG2mdl0uiCPfdlhgCe4/BhezhNepRoUxQf+q/GCRl0cRz+6jOKnznEI0IzFefox2QoFEYOPvxGJnN0RgA//1u9F0HchK4xY9j5SQ0WM3wwrcHl6GmtTVo8KPx/RZEuxr2ltr24GbBou8PcZozZwGKyH7Axd3bzcCAwEAAaOCATYwggEyMBMGCSsGAQQBgjcUAgQGHgQAQwBBMAsGA1UdDwQEAwIBhjAPBgNVHRMBAf8EBTADAQH/MB0GA1UdDgQWBBTqvHPdzwVIzJ8C0iIl7X08xLZVDzASBgkrBgEEAYI3FQEEBQIDAgACMEwGA1UdHwRFMEMwQaA/oD2GO2h0dHA6Ly93Mms4cy0xMy5pbnRlcmJhbmNvLmNvbS5weS9DZXJ0RW5yb2xsL0NBLUlUQVUoMikuY3JsMCMGCSsGAQQBgjcVAgQWBBQQCCo3Q7X1alSMJyOTMevU2DHJoTBXBggrBgEFBQcBAQRLMEkwRwYIKwYBBQUHMAKGO2h0dHA6Ly93Mms4cy0xMy5pbnRlcmJhbmNvLmNvbS5weS9DZXJ0RW5yb2xsL0NBLUlUQVUoMikuY3JsMA0GCSqGSIb3DQEBCwUAA4IBAQAohN+F8QWqCPRc2XboUP5LHLtrrWcP5iqu7x+ZQEITS3VYd6ga2zO2NGb63s5u9fNyzfIto/T3JfWGzV10YyMNohwp6oIC70gPdYMEwuGsf07/9bJym1kC9JBi9CqzYlUA/vNfJZaunJslYdJqVWU1tBCfJPn+ROL6JtuBEK/v+YhWNlqLri1SIshgn8R5xNF/EiLdVADvUjRLCBSLercHSBMK4sQvgc9pVCD7n2YK8CLtUQkdCyKvQfruNxHaBncNSFp5YzsrkWcc489nceQkWBV+i6l3HUJC0vZ9JCw0xLE8FTl/6a3UbV2KCitkl/Vrbybv71RbGhDIZ3WM3GSp</xd:EncapsulatedX509Certificate>
          </xd:CertificateValues>
        </xd:UnsignedSignatureProperties>
      </xd:UnsignedProperties>
    </xd:QualifyingProperties>
  </Object>
  <Object Id="idValidSigLnImg">AQAAAGwAAAAAAAAAAAAAAP8AAAB/AAAAAAAAAAAAAAAvGQAAkQwAACBFTUYAAAEAWBsAAKoAAAAGAAAAAAAAAAAAAAAAAAAAVgUAAAADAABYAQAAwQAAAAAAAAAAAAAAAAAAAMA/BQDo8QIACgAAABAAAAAAAAAAAAAAAEsAAAAQAAAAAAAAAAUAAAAeAAAAGAAAAAAAAAAAAAAAAAEAAIAAAAAnAAAAGAAAAAEAAAAAAAAAAAAA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8PDwAAAAAAAlAAAADAAAAAEAAABMAAAAZAAAAAAAAAAAAAAA/wAAAH8AAAAAAAAAAAAAAAABAACAAAAAIQDwAAAAAAAAAAAAAACAPwAAAAAAAAAAAACAPwAAAAAAAAAAAAAAAAAAAAAAAAAAAAAAAAAAAAAAAAAAJQAAAAwAAAAAAACAKAAAAAwAAAABAAAAJwAAABgAAAABAAAAAAAAAPDw8A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////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///8AAAAAACUAAAAMAAAAAQAAAEwAAABkAAAAAAAAAAMAAAD/AAAAEgAAAAAAAAADAAAAAAEAABAAAAAhAPAAAAAAAAAAAAAAAIA/AAAAAAAAAAAAAIA/AAAAAAAAAAAAAAAAAAAAAAAAAAAAAAAAAAAAAAAAAAAlAAAADAAAAAAAAIAoAAAADAAAAAEAAAAnAAAAGAAAAAEAAAAAAAAA////AAAAAAAlAAAADAAAAAEAAABMAAAAZAAAAMMAAAAEAAAA9gAAABAAAADDAAAABAAAADQAAAANAAAAIQDwAAAAAAAAAAAAAACAPwAAAAAAAAAAAACAPwAAAAAAAAAAAAAAAAAAAAAAAAAAAAAAAAAAAAAAAAAAJQAAAAwAAAAAAACAKAAAAAwAAAABAAAAUgAAAHABAAABAAAA9f///wAAAAAAAAAAAAAAAJABAAAAAAABAAAAAHMAZQBnAG8AZQAgAHUAaQAAAAAAAAAAAAAAAAAAAAAAAAAAAAAAAAAAAAAAAAAAAAAAAAAAAAAAAAAAAAAAAAAAAAAAACAAAAAAAAAA0O6M/38AAADQ7oz/fwAAVDbSjP9/AAAAAMwA+H8AAEFpRIz/fwAAMBbMAPh/AABUNtKM/38AAMgWAAAAAAAAQAAAwP9/AAAAAMwA+H8AABFsRIz/fwAABAAAAAAAAAAwFswA+H8AAAC4dMToAAAAVDbSjAAAAABIAAAAAAAAAFQ20oz/fwAAqNPujP9/AACAOtKM/38AAAEAAAAAAAAA/l/SjP9/AAAAAMwA+H8AAAAAAAAAAAAAAAAAAOgAAAAA4HPE6AAAANBB36lkAgAAGy3L//9/AADguHTE6AAAAHm5dMToAAAAAAAAAAAAAAAAAAAAZHYACAAAAAAlAAAADAAAAAEAAAAYAAAADAAAAAAAAAASAAAADAAAAAEAAAAeAAAAGAAAAMMAAAAEAAAA9wAAABEAAAAlAAAADAAAAAEAAABUAAAAhAAAAMQAAAAEAAAA9QAAABAAAAABAAAA0XbJQasKyUHEAAAABAAAAAkAAABMAAAAAAAAAAAAAAAAAAAA//////////9gAAAAMQAxAC8ANQAvADIAMAAyADMAAAAGAAAABgAAAAQAAAAGAAAABAAAAAYAAAAGAAAABgAAAAYAAABLAAAAQAAAADAAAAAFAAAAIAAAAAEAAAABAAAAEAAAAAAAAAAAAAAAAAEAAIAAAAAAAAAAAAAAAAABAACAAAAAUgAAAHABAAACAAAAEAAAAAcAAAAAAAAAAAAAALwCAAAAAAAAAQICIlMAeQBzAHQAZQBtAAAAAAAAAAAAAAAAAAAAAAAAAAAAAAAAAAAAAAAAAAAAAAAAAAAAAAAAAAAAAAAAAAAAAAAAAAAAQBeQp2QCAABAF5CnZAIAAIRrRIz/fwAAkL7v//9/AAAAAAAAAAAAAJA/zAD4fwAACQAAAAEAAAAJAAAAAAAAAAAAAAAAAAAAAAAAAAAAAAD1mYhpqRgAAAAAAAAAAAAA4ALZu2QCAAAgfNK+ZAIAANBB36lkAgAAQNl0xAAAAAAAAAAAAAAAAAcAAAAAAAAAAAAAAAAAAAB82HTE6AAAALnYdMToAAAAIcrH//9/AAD//////////wc9jeEAAAAA/////////////////////9BB36lkAgAAGy3L//9/AAAg2HTE6AAAALnYdMToAAAAADbmvGQCAAAAAAAAZHYACAAAAAAlAAAADAAAAAIAAAAnAAAAGAAAAAMAAAAAAAAAAAAAAAAAAAAlAAAADAAAAAMAAABMAAAAZAAAAAAAAAAAAAAA//////////8AAAAAFgAAAAAAAAA1AAAAIQDwAAAAAAAAAAAAAACAPwAAAAAAAAAAAACAPwAAAAAAAAAAAAAAAAAAAAAAAAAAAAAAAAAAAAAAAAAAJQAAAAwAAAAAAACAKAAAAAwAAAADAAAAJwAAABgAAAADAAAAAAAAAAAAAAAAAAAAJQAAAAwAAAADAAAATAAAAGQAAAAAAAAAAAAAAP//////////AAAAABYAAAAAAQAAAAAAACEA8AAAAAAAAAAAAAAAgD8AAAAAAAAAAAAAgD8AAAAAAAAAAAAAAAAAAAAAAAAAAAAAAAAAAAAAAAAAACUAAAAMAAAAAAAAgCgAAAAMAAAAAwAAACcAAAAYAAAAAwAAAAAAAAAAAAAAAAAAACUAAAAMAAAAAwAAAEwAAABkAAAAAAAAAAAAAAD//////////wABAAAWAAAAAAAAADUAAAAhAPAAAAAAAAAAAAAAAIA/AAAAAAAAAAAAAIA/AAAAAAAAAAAAAAAAAAAAAAAAAAAAAAAAAAAAAAAAAAAlAAAADAAAAAAAAIAoAAAADAAAAAMAAAAnAAAAGAAAAAMAAAAAAAAAAAAAAAAAAAAlAAAADAAAAAMAAABMAAAAZAAAAAAAAABLAAAA/wAAAEwAAAAAAAAASwAAAAABAAACAAAAIQDwAAAAAAAAAAAAAACAPwAAAAAAAAAAAACAPwAAAAAAAAAAAAAAAAAAAAAAAAAAAAAAAAAAAAAAAAAAJQAAAAwAAAAAAACAKAAAAAwAAAADAAAAJwAAABgAAAADAAAAAAAAAP///wAAAAAAJQAAAAwAAAADAAAATAAAAGQAAAAAAAAAFgAAAP8AAABKAAAAAAAAABYAAAAAAQAANQAAACEA8AAAAAAAAAAAAAAAgD8AAAAAAAAAAAAAgD8AAAAAAAAAAAAAAAAAAAAAAAAAAAAAAAAAAAAAAAAAACUAAAAMAAAAAAAAgCgAAAAMAAAAAwAAACcAAAAYAAAAAwAAAAAAAAD///8AAAAAACUAAAAMAAAAAwAAAEwAAABkAAAACQAAACcAAAAfAAAASgAAAAkAAAAnAAAAFwAAACQAAAAhAPAAAAAAAAAAAAAAAIA/AAAAAAAAAAAAAIA/AAAAAAAAAAAAAAAAAAAAAAAAAAAAAAAAAAAAAAAAAAAlAAAADAAAAAAAAIAoAAAADAAAAAMAAABSAAAAcAEAAAMAAADg////AAAAAAAAAAAAAAAAkAEAAAAAAAEAAAAAYQByAGkAYQBsAAAAAAAAAAAAAAAAAAAAAAAAAAAAAAAAAAAAAAAAAAAAAAAAAAAAAAAAAAAAAAAAAAAAAAAAAAAAAAAAAIenZAIAAAMAAABtAgAAKAAAAAAAAACQvu///38AAAAAAAAAAAAAIFPfi/9/AAD/////AgAAAIAPEV9tAgAAAAAAAAAAAAAAAAAAAAAAAEUQj2mpGAAAAAAAAAAAAAAAAAAA/38AAOD///8AAAAA0EHfqWQCAAAIYHPEAAAAAAAAAAAAAAAABgAAAAAAAAAAAAAAAAAAACxfc8ToAAAAaV9zxOgAAAAhysf//38AAGAlEV9tAgAAAAMxvwAAAACYkuyL/38AAGAlEV9tAgAA0EHfqWQCAAAbLcv//38AANBec8ToAAAAaV9zxOgAAACA8yC/ZAIAAAAAAABkdgAIAAAAACUAAAAMAAAAAwAAABgAAAAMAAAAAAAAABIAAAAMAAAAAQAAABYAAAAMAAAACAAAAFQAAABUAAAACgAAACcAAAAeAAAASgAAAAEAAADRdslBqwrJQQoAAABLAAAAAQAAAEwAAAAEAAAACQAAACcAAAAgAAAASwAAAFAAAABYAAAAFQAAABYAAAAMAAAAAAAAACUAAAAMAAAAAgAAACcAAAAYAAAABAAAAAAAAAD///8AAAAAACUAAAAMAAAABAAAAEwAAABkAAAAKQAAABkAAAD2AAAASgAAACkAAAAZAAAAzgAAADIAAAAhAPAAAAAAAAAAAAAAAIA/AAAAAAAAAAAAAIA/AAAAAAAAAAAAAAAAAAAAAAAAAAAAAAAAAAAAAAAAAAAlAAAADAAAAAAAAIAoAAAADAAAAAQAAAAnAAAAGAAAAAQAAAAAAAAA////AAAAAAAlAAAADAAAAAQAAABMAAAAZAAAACkAAAAZAAAA9gAAAEcAAAApAAAAGQAAAM4AAAAvAAAAIQDwAAAAAAAAAAAAAACAPwAAAAAAAAAAAACAPwAAAAAAAAAAAAAAAAAAAAAAAAAAAAAAAAAAAAAAAAAAJQAAAAwAAAAAAACAKAAAAAwAAAAEAAAAJwAAABgAAAAEAAAAAAAAAP///wAAAAAAJQAAAAwAAAAEAAAATAAAAGQAAAApAAAAMwAAAJkAAABHAAAAKQAAADMAAABxAAAAFQAAACEA8AAAAAAAAAAAAAAAgD8AAAAAAAAAAAAAgD8AAAAAAAAAAAAAAAAAAAAAAAAAAAAAAAAAAAAAAAAAACUAAAAMAAAAAAAAgCgAAAAMAAAABAAAAFIAAABwAQAABAAAAPD///8AAAAAAAAAAAAAAACQAQAAAAAAAQAAAABzAGUAZwBvAGUAIAB1AGkAAAAAAAAAAAAAAAAAAAAAAAAAAAAAAAAAAAAAAAAAAAAAAAAAAAAAAAAAAAAAAAAAAAAAAGAKuuhkAgAAAAAAAAAAAADw7uKL/38AAJC+7///fwAAAAAAAAAAAABgCrroZAIAAAMAAAAAAAAA1FxMi/9/AAAAAAAAAAAAAAAAAAAAAAAAFZmIaakYAACYkuyL/38AAGAKuuhkAgAA8P///wAAAADQQd+pZAIAADjZdMQAAAAAAAAAAAAAAAAJAAAAAAAAAAAAAAAAAAAAXNh0xOgAAACZ2HTE6AAAACHKx///fwAAIKdf22QCAABgCrroAAAAAJiS7Iv/fwAAIKdf22QCAADQQd+pZAIAABsty///fwAAANh0xOgAAACZ2HTE6AAAAMA5gL9kAgAAAAAAAGR2AAgAAAAAJQAAAAwAAAAEAAAAGAAAAAwAAAAAAAAAEgAAAAwAAAABAAAAHgAAABgAAAApAAAAMwAAAJoAAABIAAAAJQAAAAwAAAAEAAAAVAAAAKgAAAAqAAAAMwAAAJgAAABHAAAAAQAAANF2yUGrCslBKgAAADMAAAAPAAAATAAAAAAAAAAAAAAAAAAAAP//////////bAAAAFYAZQByAPMAbgBpAGMAYQAgAE8AdgBlAGwAYQByAAAACgAAAAgAAAAGAAAACQAAAAkAAAAEAAAABwAAAAgAAAAEAAAADAAAAAgAAAAIAAAABAAAAAgAAAAGAAAASwAAAEAAAAAwAAAABQAAACAAAAABAAAAAQAAABAAAAAAAAAAAAAAAAABAACAAAAAAAAAAAAAAAAAAQAAgAAAACUAAAAMAAAAAgAAACcAAAAYAAAABQAAAAAAAAD///8AAAAAACUAAAAMAAAABQAAAEwAAABkAAAAAAAAAFAAAAD/AAAAfAAAAAAAAABQAAAAAAEAAC0AAAAhAPAAAAAAAAAAAAAAAIA/AAAAAAAAAAAAAIA/AAAAAAAAAAAAAAAAAAAAAAAAAAAAAAAAAAAAAAAAAAAlAAAADAAAAAAAAIAoAAAADAAAAAUAAAAnAAAAGAAAAAUAAAAAAAAA////AAAAAAAlAAAADAAAAAUAAABMAAAAZAAAAAkAAABQAAAA9gAAAFwAAAAJAAAAUAAAAO4AAAANAAAAIQDwAAAAAAAAAAAAAACAPwAAAAAAAAAAAACAPwAAAAAAAAAAAAAAAAAAAAAAAAAAAAAAAAAAAAAAAAAAJQAAAAwAAAAAAACAKAAAAAwAAAAFAAAAJQAAAAwAAAABAAAAGAAAAAwAAAAAAAAAEgAAAAwAAAABAAAAHgAAABgAAAAJAAAAUAAAAPcAAABdAAAAJQAAAAwAAAABAAAAVAAAAKgAAAAKAAAAUAAAAFoAAABcAAAAAQAAANF2yUGrCslBCgAAAFAAAAAPAAAATAAAAAAAAAAAAAAAAAAAAP//////////bAAAAFYAZQByAG8AbgBpAGMAYQAgAE8AdgBlAGwAYQByAAAABwAAAAYAAAAEAAAABwAAAAcAAAADAAAABQAAAAYAAAADAAAACQAAAAUAAAAGAAAAAwAAAAYAAAAEAAAASwAAAEAAAAAwAAAABQAAACAAAAABAAAAAQAAABAAAAAAAAAAAAAAAAABAACAAAAAAAAAAAAAAAAAAQAAgAAAACUAAAAMAAAAAgAAACcAAAAYAAAABQAAAAAAAAD///8AAAAAACUAAAAMAAAABQAAAEwAAABkAAAACQAAAGAAAAD2AAAAbAAAAAkAAABgAAAA7gAAAA0AAAAhAPAAAAAAAAAAAAAAAIA/AAAAAAAAAAAAAIA/AAAAAAAAAAAAAAAAAAAAAAAAAAAAAAAAAAAAAAAAAAAlAAAADAAAAAAAAIAoAAAADAAAAAUAAAAlAAAADAAAAAEAAAAYAAAADAAAAAAAAAASAAAADAAAAAEAAAAeAAAAGAAAAAkAAABgAAAA9wAAAG0AAAAlAAAADAAAAAEAAABUAAAAhAAAAAoAAABgAAAAQAAAAGwAAAABAAAA0XbJQasKyUEKAAAAYAAAAAkAAABMAAAAAAAAAAAAAAAAAAAA//////////9gAAAAQwBvAG4AdABhAGQAbwByAGEAAAAHAAAABwAAAAcAAAAEAAAABgAAAAcAAAAHAAAABAAAAAYAAABLAAAAQAAAADAAAAAFAAAAIAAAAAEAAAABAAAAEAAAAAAAAAAAAAAAAAEAAIAAAAAAAAAAAAAAAAABAACAAAAAJQAAAAwAAAACAAAAJwAAABgAAAAFAAAAAAAAAP///wAAAAAAJQAAAAwAAAAFAAAATAAAAGQAAAAJAAAAcAAAALEAAAB8AAAACQAAAHAAAACpAAAADQAAACEA8AAAAAAAAAAAAAAAgD8AAAAAAAAAAAAAgD8AAAAAAAAAAAAAAAAAAAAAAAAAAAAAAAAAAAAAAAAAACUAAAAMAAAAAAAAgCgAAAAMAAAABQAAACUAAAAMAAAAAQAAABgAAAAMAAAAAAAAABIAAAAMAAAAAQAAABYAAAAMAAAAAAAAAFQAAAD0AAAACgAAAHAAAACwAAAAfAAAAAEAAADRdslBqwrJQQoAAABwAAAAHAAAAEwAAAAEAAAACQAAAHAAAACyAAAAfQAAAIQAAABGAGkAcgBtAGEAZABvACAAcABvAHIAOgAgAFYARQBSAE8ATgBJAEMAQQAgAE8AVgBFAEwAQQBSAAYAAAADAAAABAAAAAkAAAAGAAAABwAAAAcAAAADAAAABwAAAAcAAAAEAAAAAwAAAAMAAAAHAAAABgAAAAcAAAAJAAAACAAAAAMAAAAHAAAABwAAAAMAAAAJAAAABwAAAAYAAAAFAAAABwAAAAcAAAAWAAAADAAAAAAAAAAlAAAADAAAAAIAAAAOAAAAFAAAAAAAAAAQAAAAFAAAAA==</Object>
  <Object Id="idInvalidSigLnImg">AQAAAGwAAAAAAAAAAAAAAP8AAAB/AAAAAAAAAAAAAAAvGQAAkQwAACBFTUYAAAEAyCAAALEAAAAGAAAAAAAAAAAAAAAAAAAAVgUAAAADAABYAQAAwQAAAAAAAAAAAAAAAAAAAMA/BQDo8QIACgAAABAAAAAAAAAAAAAAAEsAAAAQAAAAAAAAAAUAAAAeAAAAGAAAAAAAAAAAAAAAAAEAAIAAAAAnAAAAGAAAAAEAAAAAAAAAAAAA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8PDwAAAAAAAlAAAADAAAAAEAAABMAAAAZAAAAAAAAAAAAAAA/wAAAH8AAAAAAAAAAAAAAAABAACAAAAAIQDwAAAAAAAAAAAAAACAPwAAAAAAAAAAAACAPwAAAAAAAAAAAAAAAAAAAAAAAAAAAAAAAAAAAAAAAAAAJQAAAAwAAAAAAACAKAAAAAwAAAABAAAAJwAAABgAAAABAAAAAAAAAPDw8A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////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///8AAAAAACUAAAAMAAAAAQAAAEwAAABkAAAAAAAAAAMAAAD/AAAAEgAAAAAAAAADAAAAAAEAABAAAAAhAPAAAAAAAAAAAAAAAIA/AAAAAAAAAAAAAIA/AAAAAAAAAAAAAAAAAAAAAAAAAAAAAAAAAAAAAAAAAAAlAAAADAAAAAAAAIAoAAAADAAAAAEAAAAnAAAAGAAAAAEAAAAAAAAA////AAAAAAAlAAAADAAAAAEAAABMAAAAZAAAAAkAAAADAAAAGAAAABIAAAAJAAAAAwAAABAAAAAQAAAAIQDwAAAAAAAAAAAAAACAPwAAAAAAAAAAAACAPwAAAAAAAAAAAAAAAAAAAAAAAAAAAAAAAAAAAAAAAAAAJQAAAAwAAAAAAACAKAAAAAwAAAABAAAAFQAAAAwAAAADAAAAcgAAAKAEAAAKAAAAAwAAABcAAAAQAAAACgAAAAMAAAAOAAAADgAAAAAA/wEAAAAAAAAAAAAAgD8AAAAAAAAAAAAAgD8AAAAAAAAAAP///wAAAAAAbAAAADQAAACgAAAAAAQAAA4AAAAOAAAAKAAAABAAAAAQAAAAAQAgAAMAAAAABAAAAAAAAAAAAAAAAAAAAAAAAAAA/wAA/wAA/wAAAAAAAAAAAAAAAAAAAAAAAAAAAAAAAAAAAAAAAAAAAAAAAAAAAAAAAAAAAAAAAAAAAAAAAAAAAAAAAAAAAAAAAAAAAAAAAAAAAAAAAAAAAAAAAAAAAAAAAAAAAAAAAAAAAAAAAAAAAAAAAAAAAAAAAAAAAAAAAAAAAAAAAAAAAAAAAAAAAAAAAAAAAAAAHh8fihgZGW4AAAAAAAAAAA4POT01N9bmAAAAAAAAAAAAAAAAAAAAADs97f8AAAAAAAAAAAAAAAAAAAAAAAAAADo7O6Y4Ojr/ODo6/wsLCzEAAAAADg85PTU31uYAAAAAAAAAADs97f8AAAAAAAAAAAAAAAAAAAAAAAAAAAAAAAA6Ozumpqen//r6+v9OUFD/kZKS/wAAAAAODzk9NTfW5js97f8AAAAAAAAAAAAAAAAAAAAAAAAAAAAAAAAAAAAAOjs7pqanp//6+vr/+vr6//r6+v+srKyvAAAAADs97f81N9bmAAAAAAAAAAAAAAAAAAAAAAAAAAAAAAAAAAAAADo7O6amp6f/+vr6//r6+v88PDw9AAAAADs97f8AAAAADg85PTU31uYAAAAAAAAAAAAAAAAAAAAAAAAAAAAAAAA6Ozumpqen//r6+v88PDw9AAAAADs97f8AAAAAAAAAAAAAAAAODzk9NTfW5gAAAAAAAAAAAAAAAAAAAAAAAAAAOjs7ppGSkv84Ojr/ODo6/xISElEAAAAAAAAAAAAAAAAAAAAAAAAAAAAAAAAAAAAAAAAAAAAAAAAAAAAAAAAAADo7O6ZOUFD/+vr6//r6+v+vr6/xOzs7e0lLS8wAAAAAAAAAAAAAAAAAAAAAAAAAAAAAAAAAAAAAAAAAAAAAAABFR0f2+vr6//r6+v/6+vr/+vr6//r6+v9ISkr4CwsLMQAAAAAAAAAAAAAAAAAAAAAAAAAAAAAAAAAAAAAYGRluiImJ9vr6+v/6+vr/+vr6//r6+v/6+vr/pqen/x4fH4oAAAAAAAAAAAAAAAAAAAAAAAAAAAAAAAAAAAAAGBkZboiJifb6+vr/+vr6//r6+v/6+vr/+vr6/6anp/8eHx+KAAAAAAAAAAAAAAAAAAAAAAAAAAAAAAAAAAAAAAsLCzFISkr4+vr6//r6+v/6+vr/+vr6//r6+v9dXl72EhISUQAAAAAAAAAAAAAAAAAAAAAAAAAAAAAAAAAAAAAAAAAAHh8fimZnZ//6+vr/+vr6//r6+v97fX3/OTs7uwAAAAAAAAAAAAAAAAAAAAAAAAAAAAAAAAAAAAAAAAAAAAAAAAAAAAAYGRluODo6/zg6Ov84Ojr/Hh8figAAAAAAAAAAAAAAAAAAAAAAAAAAAAAAAAAAAAAnAAAAGAAAAAEAAAAAAAAA////AAAAAAAlAAAADAAAAAEAAABMAAAAZAAAACIAAAAEAAAAcQAAABAAAAAiAAAABAAAAFAAAAANAAAAIQDwAAAAAAAAAAAAAACAPwAAAAAAAAAAAACAPwAAAAAAAAAAAAAAAAAAAAAAAAAAAAAAAAAAAAAAAAAAJQAAAAwAAAAAAACAKAAAAAwAAAABAAAAUgAAAHABAAABAAAA9f///wAAAAAAAAAAAAAAAJABAAAAAAABAAAAAHMAZQBnAG8AZQAgAHUAaQAAAAAAAAAAAAAAAAAAAAAAAAAAAAAAAAAAAAAAAAAAAAAAAAAAAAAAAAAAAAAAAAAAAAAAACAAAAAAAAAA0O6M/38AAADQ7oz/fwAAVDbSjP9/AAAAAMwA+H8AAEFpRIz/fwAAMBbMAPh/AABUNtKM/38AAMgWAAAAAAAAQAAAwP9/AAAAAMwA+H8AABFsRIz/fwAABAAAAAAAAAAwFswA+H8AAAC4dMToAAAAVDbSjAAAAABIAAAAAAAAAFQ20oz/fwAAqNPujP9/AACAOtKM/38AAAEAAAAAAAAA/l/SjP9/AAAAAMwA+H8AAAAAAAAAAAAAAAAAAOgAAAAA4HPE6AAAANBB36lkAgAAGy3L//9/AADguHTE6AAAAHm5dMToAAAAAAAAAAAAAAAAAAAAZHYACAAAAAAlAAAADAAAAAEAAAAYAAAADAAAAP8AAAASAAAADAAAAAEAAAAeAAAAGAAAACIAAAAEAAAAcgAAABEAAAAlAAAADAAAAAEAAABUAAAAqAAAACMAAAAEAAAAcAAAABAAAAABAAAA0XbJQasKyUEjAAAABAAAAA8AAABMAAAAAAAAAAAAAAAAAAAA//////////9sAAAARgBpAHIAbQBhACAAbgBvACAAdgDhAGwAaQBkAGEAAAAGAAAAAwAAAAQAAAAJAAAABgAAAAMAAAAHAAAABwAAAAMAAAAFAAAABgAAAAMAAAADAAAABwAAAAYAAABLAAAAQAAAADAAAAAFAAAAIAAAAAEAAAABAAAAEAAAAAAAAAAAAAAAAAEAAIAAAAAAAAAAAAAAAAABAACAAAAAUgAAAHABAAACAAAAEAAAAAcAAAAAAAAAAAAAALwCAAAAAAAAAQICIlMAeQBzAHQAZQBtAAAAAAAAAAAAAAAAAAAAAAAAAAAAAAAAAAAAAAAAAAAAAAAAAAAAAAAAAAAAAAAAAAAAAAAAAAAAQBeQp2QCAABAF5CnZAIAAIRrRIz/fwAAkL7v//9/AAAAAAAAAAAAAJA/zAD4fwAACQAAAAEAAAAJAAAAAAAAAAAAAAAAAAAAAAAAAAAAAAD1mYhpqRgAAAAAAAAAAAAA4ALZu2QCAAAgfNK+ZAIAANBB36lkAgAAQNl0xAAAAAAAAAAAAAAAAAcAAAAAAAAAAAAAAAAAAAB82HTE6AAAALnYdMToAAAAIcrH//9/AAD//////////wc9jeEAAAAA/////////////////////9BB36lkAgAAGy3L//9/AAAg2HTE6AAAALnYdMToAAAAADbmvGQCAAAAAAAAZHYACAAAAAAlAAAADAAAAAIAAAAnAAAAGAAAAAMAAAAAAAAAAAAAAAAAAAAlAAAADAAAAAMAAABMAAAAZAAAAAAAAAAAAAAA//////////8AAAAAFgAAAAAAAAA1AAAAIQDwAAAAAAAAAAAAAACAPwAAAAAAAAAAAACAPwAAAAAAAAAAAAAAAAAAAAAAAAAAAAAAAAAAAAAAAAAAJQAAAAwAAAAAAACAKAAAAAwAAAADAAAAJwAAABgAAAADAAAAAAAAAAAAAAAAAAAAJQAAAAwAAAADAAAATAAAAGQAAAAAAAAAAAAAAP//////////AAAAABYAAAAAAQAAAAAAACEA8AAAAAAAAAAAAAAAgD8AAAAAAAAAAAAAgD8AAAAAAAAAAAAAAAAAAAAAAAAAAAAAAAAAAAAAAAAAACUAAAAMAAAAAAAAgCgAAAAMAAAAAwAAACcAAAAYAAAAAwAAAAAAAAAAAAAAAAAAACUAAAAMAAAAAwAAAEwAAABkAAAAAAAAAAAAAAD//////////wABAAAWAAAAAAAAADUAAAAhAPAAAAAAAAAAAAAAAIA/AAAAAAAAAAAAAIA/AAAAAAAAAAAAAAAAAAAAAAAAAAAAAAAAAAAAAAAAAAAlAAAADAAAAAAAAIAoAAAADAAAAAMAAAAnAAAAGAAAAAMAAAAAAAAAAAAAAAAAAAAlAAAADAAAAAMAAABMAAAAZAAAAAAAAABLAAAA/wAAAEwAAAAAAAAASwAAAAABAAACAAAAIQDwAAAAAAAAAAAAAACAPwAAAAAAAAAAAACAPwAAAAAAAAAAAAAAAAAAAAAAAAAAAAAAAAAAAAAAAAAAJQAAAAwAAAAAAACAKAAAAAwAAAADAAAAJwAAABgAAAADAAAAAAAAAP///wAAAAAAJQAAAAwAAAADAAAATAAAAGQAAAAAAAAAFgAAAP8AAABKAAAAAAAAABYAAAAAAQAANQAAACEA8AAAAAAAAAAAAAAAgD8AAAAAAAAAAAAAgD8AAAAAAAAAAAAAAAAAAAAAAAAAAAAAAAAAAAAAAAAAACUAAAAMAAAAAAAAgCgAAAAMAAAAAwAAACcAAAAYAAAAAwAAAAAAAAD///8AAAAAACUAAAAMAAAAAwAAAEwAAABkAAAACQAAACcAAAAfAAAASgAAAAkAAAAnAAAAFwAAACQAAAAhAPAAAAAAAAAAAAAAAIA/AAAAAAAAAAAAAIA/AAAAAAAAAAAAAAAAAAAAAAAAAAAAAAAAAAAAAAAAAAAlAAAADAAAAAAAAIAoAAAADAAAAAMAAABSAAAAcAEAAAMAAADg////AAAAAAAAAAAAAAAAkAEAAAAAAAEAAAAAYQByAGkAYQBsAAAAAAAAAAAAAAAAAAAAAAAAAAAAAAAAAAAAAAAAAAAAAAAAAAAAAAAAAAAAAAAAAAAAAAAAAAAAAAAAAIenZAIAAAMAAABtAgAAKAAAAAAAAACQvu///38AAAAAAAAAAAAAIFPfi/9/AAD/////AgAAAIAPEV9tAgAAAAAAAAAAAAAAAAAAAAAAAEUQj2mpGAAAAAAAAAAAAAAAAAAA/38AAOD///8AAAAA0EHfqWQCAAAIYHPEAAAAAAAAAAAAAAAABgAAAAAAAAAAAAAAAAAAACxfc8ToAAAAaV9zxOgAAAAhysf//38AAGAlEV9tAgAAAAMxvwAAAACYkuyL/38AAGAlEV9tAgAA0EHfqWQCAAAbLcv//38AANBec8ToAAAAaV9zxOgAAACA8yC/ZAIAAAAAAABkdgAIAAAAACUAAAAMAAAAAwAAABgAAAAMAAAAAAAAABIAAAAMAAAAAQAAABYAAAAMAAAACAAAAFQAAABUAAAACgAAACcAAAAeAAAASgAAAAEAAADRdslBqwrJQQoAAABLAAAAAQAAAEwAAAAEAAAACQAAACcAAAAgAAAASwAAAFAAAABYAAAAFQAAABYAAAAMAAAAAAAAACUAAAAMAAAAAgAAACcAAAAYAAAABAAAAAAAAAD///8AAAAAACUAAAAMAAAABAAAAEwAAABkAAAAKQAAABkAAAD2AAAASgAAACkAAAAZAAAAzgAAADIAAAAhAPAAAAAAAAAAAAAAAIA/AAAAAAAAAAAAAIA/AAAAAAAAAAAAAAAAAAAAAAAAAAAAAAAAAAAAAAAAAAAlAAAADAAAAAAAAIAoAAAADAAAAAQAAAAnAAAAGAAAAAQAAAAAAAAA////AAAAAAAlAAAADAAAAAQAAABMAAAAZAAAACkAAAAZAAAA9gAAAEcAAAApAAAAGQAAAM4AAAAvAAAAIQDwAAAAAAAAAAAAAACAPwAAAAAAAAAAAACAPwAAAAAAAAAAAAAAAAAAAAAAAAAAAAAAAAAAAAAAAAAAJQAAAAwAAAAAAACAKAAAAAwAAAAEAAAAJwAAABgAAAAEAAAAAAAAAP///wAAAAAAJQAAAAwAAAAEAAAATAAAAGQAAAApAAAAMwAAAJkAAABHAAAAKQAAADMAAABxAAAAFQAAACEA8AAAAAAAAAAAAAAAgD8AAAAAAAAAAAAAgD8AAAAAAAAAAAAAAAAAAAAAAAAAAAAAAAAAAAAAAAAAACUAAAAMAAAAAAAAgCgAAAAMAAAABAAAAFIAAABwAQAABAAAAPD///8AAAAAAAAAAAAAAACQAQAAAAAAAQAAAABzAGUAZwBvAGUAIAB1AGkAAAAAAAAAAAAAAAAAAAAAAAAAAAAAAAAAAAAAAAAAAAAAAAAAAAAAAAAAAAAAAAAAAAAAAGAKuuhkAgAAAAAAAAAAAADw7uKL/38AAJC+7///fwAAAAAAAAAAAABgCrroZAIAAAMAAAAAAAAA1FxMi/9/AAAAAAAAAAAAAAAAAAAAAAAAFZmIaakYAACYkuyL/38AAGAKuuhkAgAA8P///wAAAADQQd+pZAIAADjZdMQAAAAAAAAAAAAAAAAJAAAAAAAAAAAAAAAAAAAAXNh0xOgAAACZ2HTE6AAAACHKx///fwAAIKdf22QCAABgCrroAAAAAJiS7Iv/fwAAIKdf22QCAADQQd+pZAIAABsty///fwAAANh0xOgAAACZ2HTE6AAAAMA5gL9kAgAAAAAAAGR2AAgAAAAAJQAAAAwAAAAEAAAAGAAAAAwAAAAAAAAAEgAAAAwAAAABAAAAHgAAABgAAAApAAAAMwAAAJoAAABIAAAAJQAAAAwAAAAEAAAAVAAAAKgAAAAqAAAAMwAAAJgAAABHAAAAAQAAANF2yUGrCslBKgAAADMAAAAPAAAATAAAAAAAAAAAAAAAAAAAAP//////////bAAAAFYAZQByAPMAbgBpAGMAYQAgAE8AdgBlAGwAYQByAAAACgAAAAgAAAAGAAAACQAAAAkAAAAEAAAABwAAAAgAAAAEAAAADAAAAAgAAAAIAAAABAAAAAgAAAAGAAAASwAAAEAAAAAwAAAABQAAACAAAAABAAAAAQAAABAAAAAAAAAAAAAAAAABAACAAAAAAAAAAAAAAAAAAQAAgAAAACUAAAAMAAAAAgAAACcAAAAYAAAABQAAAAAAAAD///8AAAAAACUAAAAMAAAABQAAAEwAAABkAAAAAAAAAFAAAAD/AAAAfAAAAAAAAABQAAAAAAEAAC0AAAAhAPAAAAAAAAAAAAAAAIA/AAAAAAAAAAAAAIA/AAAAAAAAAAAAAAAAAAAAAAAAAAAAAAAAAAAAAAAAAAAlAAAADAAAAAAAAIAoAAAADAAAAAUAAAAnAAAAGAAAAAUAAAAAAAAA////AAAAAAAlAAAADAAAAAUAAABMAAAAZAAAAAkAAABQAAAA9gAAAFwAAAAJAAAAUAAAAO4AAAANAAAAIQDwAAAAAAAAAAAAAACAPwAAAAAAAAAAAACAPwAAAAAAAAAAAAAAAAAAAAAAAAAAAAAAAAAAAAAAAAAAJQAAAAwAAAAAAACAKAAAAAwAAAAFAAAAJQAAAAwAAAABAAAAGAAAAAwAAAAAAAAAEgAAAAwAAAABAAAAHgAAABgAAAAJAAAAUAAAAPcAAABdAAAAJQAAAAwAAAABAAAAVAAAAKgAAAAKAAAAUAAAAFoAAABcAAAAAQAAANF2yUGrCslBCgAAAFAAAAAPAAAATAAAAAAAAAAAAAAAAAAAAP//////////bAAAAFYAZQByAG8AbgBpAGMAYQAgAE8AdgBlAGwAYQByAAAABwAAAAYAAAAEAAAABwAAAAcAAAADAAAABQAAAAYAAAADAAAACQAAAAUAAAAGAAAAAwAAAAYAAAAEAAAASwAAAEAAAAAwAAAABQAAACAAAAABAAAAAQAAABAAAAAAAAAAAAAAAAABAACAAAAAAAAAAAAAAAAAAQAAgAAAACUAAAAMAAAAAgAAACcAAAAYAAAABQAAAAAAAAD///8AAAAAACUAAAAMAAAABQAAAEwAAABkAAAACQAAAGAAAAD2AAAAbAAAAAkAAABgAAAA7gAAAA0AAAAhAPAAAAAAAAAAAAAAAIA/AAAAAAAAAAAAAIA/AAAAAAAAAAAAAAAAAAAAAAAAAAAAAAAAAAAAAAAAAAAlAAAADAAAAAAAAIAoAAAADAAAAAUAAAAlAAAADAAAAAEAAAAYAAAADAAAAAAAAAASAAAADAAAAAEAAAAeAAAAGAAAAAkAAABgAAAA9wAAAG0AAAAlAAAADAAAAAEAAABUAAAAhAAAAAoAAABgAAAAQAAAAGwAAAABAAAA0XbJQasKyUEKAAAAYAAAAAkAAABMAAAAAAAAAAAAAAAAAAAA//////////9gAAAAQwBvAG4AdABhAGQAbwByAGEAAAAHAAAABwAAAAcAAAAEAAAABgAAAAcAAAAHAAAABAAAAAYAAABLAAAAQAAAADAAAAAFAAAAIAAAAAEAAAABAAAAEAAAAAAAAAAAAAAAAAEAAIAAAAAAAAAAAAAAAAABAACAAAAAJQAAAAwAAAACAAAAJwAAABgAAAAFAAAAAAAAAP///wAAAAAAJQAAAAwAAAAFAAAATAAAAGQAAAAJAAAAcAAAALEAAAB8AAAACQAAAHAAAACpAAAADQAAACEA8AAAAAAAAAAAAAAAgD8AAAAAAAAAAAAAgD8AAAAAAAAAAAAAAAAAAAAAAAAAAAAAAAAAAAAAAAAAACUAAAAMAAAAAAAAgCgAAAAMAAAABQAAACUAAAAMAAAAAQAAABgAAAAMAAAAAAAAABIAAAAMAAAAAQAAABYAAAAMAAAAAAAAAFQAAAD0AAAACgAAAHAAAACwAAAAfAAAAAEAAADRdslBqwrJQQoAAABwAAAAHAAAAEwAAAAEAAAACQAAAHAAAACyAAAAfQAAAIQAAABGAGkAcgBtAGEAZABvACAAcABvAHIAOgAgAFYARQBSAE8ATgBJAEMAQQAgAE8AVgBFAEwAQQBSAAYAAAADAAAABAAAAAkAAAAGAAAABwAAAAcAAAADAAAABwAAAAcAAAAEAAAAAwAAAAMAAAAHAAAABgAAAAcAAAAJAAAACAAAAAMAAAAHAAAABwAAAAMAAAAJAAAABwAAAAYAAAAFAAAABwAAAAcAAAAWAAAADAAAAAAAAAAlAAAADAAAAAIAAAAOAAAAFAAAAAAAAAAQAAAAFAAAAA==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XMvXbLvg3hOZtw5PPfQmXPzOWcpRtrmAT+ajrpet6Oc=</DigestValue>
    </Reference>
    <Reference Type="http://www.w3.org/2000/09/xmldsig#Object" URI="#idOfficeObject">
      <DigestMethod Algorithm="http://www.w3.org/2001/04/xmlenc#sha256"/>
      <DigestValue>kMCvHglPNqQbzpZtp1rjOXDu7DkLfUpRuvVB8ZXCwmg=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ucSVMbkVzuOtGUoHRPqRbu3DSCtPSMbPxc53zAyC+Co=</DigestValue>
    </Reference>
    <Reference Type="http://www.w3.org/2000/09/xmldsig#Object" URI="#idValidSigLnImg">
      <DigestMethod Algorithm="http://www.w3.org/2001/04/xmlenc#sha256"/>
      <DigestValue>kM2kbfsepePzut4c76b0JKhiZPU8LGHmtQqjw4FV7Zw=</DigestValue>
    </Reference>
    <Reference Type="http://www.w3.org/2000/09/xmldsig#Object" URI="#idInvalidSigLnImg">
      <DigestMethod Algorithm="http://www.w3.org/2001/04/xmlenc#sha256"/>
      <DigestValue>olU9L9QS6XvdwlwzOKGDsBcn7Ggf1evPDBv2+KU12Ag=</DigestValue>
    </Reference>
  </SignedInfo>
  <SignatureValue>WWtbiqsweRayfWhVtt7FDdWP7JVg5RZU27YB8ihFv9He35U6VomG+qg679/eSnlsN4KShD/Bot32
7i/PLkaVoYVjuTcalbH+jZWj51BZSoUJX41BZaOsSlMRiAU+uyEh4ArWoxSCEu6/0LE6uzTvMMv6
/qM22mikNXwBtJpQ6IxsB2hXTUTRa3G3pgAZS/LgB4v/P4Vfr3qFHpglNy66Oywai+IbnyhC3Cnt
VBAB0+w1mNg6/9B1kOJCIjnge30/iOgtOmtf/+iUv7OS/WX3bQxt5IEqMzfDrDY7vT6RHoLtQh7d
xiHWjqdJpdi7kDK8KNDPJ5yHj1yNhd7EkT9JbQ==</SignatureValue>
  <KeyInfo>
    <X509Data>
      <X509Certificate>MIIHyjCCBbKgAwIBAgIQcDnHXSl68F9ieWZLE8L+SzANBgkqhkiG9w0BAQsFADBPMRcwFQYDVQQFEw5SVUMgODAwODAwOTktMDELMAkGA1UEBhMCUFkxETAPBgNVBAoMCFZJVCBTLkEuMRQwEgYDVQQDEwtDQS1WSVQgUy5BLjAeFw0yMjA1MDkxOTA2NTFaFw0yNDA1MDkxOTA2NTFaMIGjMRYwFAYDVQQqDA1BTEZSRURPIFJBTU9OMRYwFAYDVQQEDA1QQUxBQ0lPUyBPUlVFMRIwEAYDVQQFEwlDSTEzMTU2MzUxJDAiBgNVBAMMG0FMRlJFRE8gUkFNT04gUEFMQUNJT1MgT1JVRTERMA8GA1UECwwIRklSTUEgRjIxFzAVBgNVBAoMDlBFUlNPTkEgRklTSUNBMQswCQYDVQQGEwJQWTCCASIwDQYJKoZIhvcNAQEBBQADggEPADCCAQoCggEBAJEFUssh66mxJUt5foiNxwVUYPTSnifi+xCY5IGQgqJ2VF1POUTStOeIr7b1wXaKlfyglg0MsUFyG6HcCQ3s4keUqt+qVjWHcliinSDT+1xn656FSffC0r4R3ipx6/D+5khi+iWkXEeF3PGvJEEeaYS0pdjxGSngrQQXgIbR8dqzrkBctEJ+jPCqqmkTB31CKidkqDnz8SvhPlR/OcMAR0msW/Ad3RNzIiaSgIZjQNnxmPsoCsbNNeorAbT2Y/2QFj45WWZFEaG552g/7SbT35zW48RpsnTOQoKUrZwOi3oU9xe114IX8JfdycdwnYqtodZegWnqlB53dDTdJ0gHFqkCAwEAAaOCA0swggNHMAwGA1UdEwEB/wQCMAAwDgYDVR0PAQH/BAQDAgXgMCwGA1UdJQEB/wQiMCAGCCsGAQUFBwMEBggrBgEFBQcDAgYKKwYBBAGCNxQCAjAdBgNVHQ4EFgQUr7ZOjBGdF1Y827FR3MRsz9F/7+owHwYDVR0jBBgwFoAUA2N8n21acqVTkbTb7JH7A198fJ0wggHYBgNVHSAEggHPMIIByzCCAccGDCsGAQQBgtlKAQEBBzCCAbUwMQYIKwYBBQUHAgEWJWh0dHBzOi8vd3d3LmVmaXJtYS5jb20ucHkvcmVwb3NpdG9yaW8wgcYGCCsGAQUFBwICMIG5GoG2RXN0ZSBlcyB1biBjZXJ0aWZpY2FkbyBUaXBvIEYyIGRlIHBlcnNvbmEgZu1zaWNhIGN1eWEgY2xhdmUgcHJpdmFkYSBlc3ThIGFsbWFjZW5hZGEgZW4gdW4gbfNkdWxvIGRlIGhhcmR3YXJlIHkgc29uIHV0aWxpemFkYXMgcGFyYSBhdXRlbnRpY2FyIGEgc3UgdGl0dWxhciB5IGdlbmVyYXIgZmlybWFzIGRpZ2l0YWxlcy4wgbYGCCsGAQUFBwICMIGpGoGmVGhpcyBpcyBhIFR5cGUgRjIgY2VydGlmaWNhdGUgb2YgcGh5c2ljYWwgcGVyc29uIHdob3NlIHByaXZhdGUga2V5IGlzIHN0b3JlZCBpbiBhIGhhcmR3YXJlIG1vZHVsZSBhbmQgdXNlZCB0byBhdXRoZW50aWNhdGUgdGhlIGhvbGRlciBhbmQgZ2VuZXJhdGUgZGlnaXRhbCBzaWduYXR1cmVzLjAhBgNVHREEGjAYgRZQQUxBQ0lPU09SVUVAWUFIT08uQ09NMHYGCCsGAQUFBwEBBGowaDAoBggrBgEFBQcwAYYcaHR0cHM6Ly93d3cuZWZpcm1hLmNvbS5weS92YTA8BggrBgEFBQcwAoYwaHR0cHM6Ly93d3cuZWZpcm1hLmNvbS5weS9yZXBvc2l0b3Jpby9lZmlybWEuY3J0MEIGA1UdHwQ7MDkwN6A1oDOGMWh0dHBzOi8vd3d3LmVmaXJtYS5jb20ucHkvcmVwb3NpdG9yaW8vZWZpcm1hMS5jcmwwDQYJKoZIhvcNAQELBQADggIBAA4g7B0QSW16dzgVH1T0EI8gecMekBh2HNvuTvVJplC2i64PmhduEQaKtN8B50f4dhv6TDvlGR+B26wwJOgiXfznoUudrGNtj63wKsASk6FOWPtLBTJ5LlEw6rERbCGxWmCZJaHEKKylKFJdB7hHrdSAdjuYnoBvtNzybV4La/0I2Adb9RsC47Uv3sF0a7FswBia0RlKGU5egHyWI4oDNc3qhf0byCG0DatWxuZ7onceeLddFY14LSI1ddOjrc1fAuoI9nnDuX7WOdL1inxI1TVb0w7/82no1RaQzRwEp02TizCljnNBGJBzWHQ48XptbQXCEe3Dy02A+9qYF5YqPOoz7/1HPhzMNCiOUVUUX+Zts+TM5Ay4v4Hwgxt5Fm03pzQ0Cwr/rahX9KpiO8P+BpqEvWrxrS8MxQEUiPfTuZq11NyW1BVp+qwkoOyy8LGgNH+OVyeTUf7PqVF59PEoX2yUKJIXRKo4UHOMJCFPBlHftBs8z+Hhey2Feoe8rKFFBusbXLlyCzjLh/EUNCQuqqHuzXe5hWEl977YmtlAwqbZ3qzhnUufdhffxyc5xc8D8ZSspQ480iH3Ddescl/LcAe0p5OBla/ojzebLjp+AVIaMP3T9E6uCDNcSdYShQOpftP5Pae8ZFi0dfQURC7C8+Y1KN41jMD7pMx5CoYbkZ7d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dDdOAK1OBznl2QWjYfNKS/S2T8/Vpoib0+zf0V6nNoM=</DigestValue>
      </Reference>
      <Reference URI="/xl/calcChain.xml?ContentType=application/vnd.openxmlformats-officedocument.spreadsheetml.calcChain+xml">
        <DigestMethod Algorithm="http://www.w3.org/2001/04/xmlenc#sha256"/>
        <DigestValue>4pCEACPkxC6YvcgMAqt5lrOToZWXbEMRpInamjSp86w=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Kgz2T+jdnPwtS/b6SG36nlMh/tsyQtlsftvhZkyXlb8=</DigestValue>
      </Reference>
      <Reference URI="/xl/drawings/_rels/vmlDrawing1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rMLlAni5uA27ai4TDN8G/raWhlfE6WSiTXBHi4C7iUw=</DigestValue>
      </Reference>
      <Reference URI="/xl/drawings/drawing1.xml?ContentType=application/vnd.openxmlformats-officedocument.drawing+xml">
        <DigestMethod Algorithm="http://www.w3.org/2001/04/xmlenc#sha256"/>
        <DigestValue>eqUGKBUvSMSeMT8XnFRC45pg3lDtXBQ2MoDfZRyAo6w=</DigestValue>
      </Reference>
      <Reference URI="/xl/drawings/vmlDrawing1.vml?ContentType=application/vnd.openxmlformats-officedocument.vmlDrawing">
        <DigestMethod Algorithm="http://www.w3.org/2001/04/xmlenc#sha256"/>
        <DigestValue>VDVt30gGK8ie2NxNxSKpekLEBp/M9wUFBrufCcpq8Q0=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pwJl1Og/KFEw0tCdzehJ6JmG3JJ+i4GKz0obfXj2Smo=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RC8QccR6BLP9JLPHZvVHWMH5jy6i/Je9c4Zt4zbE/a8=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fq4HBFnabB5SXDAPkFwpeSkLlMTk8stbZe4bQh+Sj9M=</DigestValue>
      </Reference>
      <Reference URI="/xl/externalLinks/externalLink2.xml?ContentType=application/vnd.openxmlformats-officedocument.spreadsheetml.externalLink+xml">
        <DigestMethod Algorithm="http://www.w3.org/2001/04/xmlenc#sha256"/>
        <DigestValue>5x4gMdb1EIQT8aETj41heHpTKb0r7v2aqr9qwqef7D8=</DigestValue>
      </Reference>
      <Reference URI="/xl/media/image1.png?ContentType=image/png">
        <DigestMethod Algorithm="http://www.w3.org/2001/04/xmlenc#sha256"/>
        <DigestValue>+UfZqZDK6XKiZXirEtSgQE4jwni5FSLqhpfx+cfDbC8=</DigestValue>
      </Reference>
      <Reference URI="/xl/media/image2.emf?ContentType=image/x-emf">
        <DigestMethod Algorithm="http://www.w3.org/2001/04/xmlenc#sha256"/>
        <DigestValue>uVCUR0dPd2Dl7NaMEBWBBxyCg+WPy6pDClc3fL1jdTE=</DigestValue>
      </Reference>
      <Reference URI="/xl/media/image3.emf?ContentType=image/x-emf">
        <DigestMethod Algorithm="http://www.w3.org/2001/04/xmlenc#sha256"/>
        <DigestValue>rLFVHx2PQ097qyOCUZxqmW4XYP+k8upALAbIPUuFQmk=</DigestValue>
      </Reference>
      <Reference URI="/xl/media/image4.emf?ContentType=image/x-emf">
        <DigestMethod Algorithm="http://www.w3.org/2001/04/xmlenc#sha256"/>
        <DigestValue>MVzbbqJ1kf+Stt0wjAEjQj9ADDFhLgA/iWjSQZ6t69c=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y0FywSSPW56xMEGbk6Ys/UjBXn6EU/FFNVBu7ckiVCs=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iE/uqkbhPp8Ue5mFh5XFGUYRwGixtdGcP+a5XnT6+4I=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YSGEptyVISaNhWAJDfcfsvRb1V1wlj8MmJdf2i0pez4=</DigestValue>
      </Reference>
      <Reference URI="/xl/sharedStrings.xml?ContentType=application/vnd.openxmlformats-officedocument.spreadsheetml.sharedStrings+xml">
        <DigestMethod Algorithm="http://www.w3.org/2001/04/xmlenc#sha256"/>
        <DigestValue>W9lYOm/lBUttjRTx1IXmi96UAi8Aa6TqF2wQiL2WGVg=</DigestValue>
      </Reference>
      <Reference URI="/xl/styles.xml?ContentType=application/vnd.openxmlformats-officedocument.spreadsheetml.styles+xml">
        <DigestMethod Algorithm="http://www.w3.org/2001/04/xmlenc#sha256"/>
        <DigestValue>Oda6/SwCepazLuBw6ws6zzl+Q4BLTsnmpkWSvhFNReE=</DigestValue>
      </Reference>
      <Reference URI="/xl/theme/theme1.xml?ContentType=application/vnd.openxmlformats-officedocument.theme+xml">
        <DigestMethod Algorithm="http://www.w3.org/2001/04/xmlenc#sha256"/>
        <DigestValue>JNGnPKHKsPy6kmCp11/sNt3bmMqQkZWAeEqk2KQCTYU=</DigestValue>
      </Reference>
      <Reference URI="/xl/workbook.xml?ContentType=application/vnd.openxmlformats-officedocument.spreadsheetml.sheet.main+xml">
        <DigestMethod Algorithm="http://www.w3.org/2001/04/xmlenc#sha256"/>
        <DigestValue>U6AbXjRRI0EJJmhtf9Um9lUDF1zj3XoBGt10oJ7uXsY=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fLW8EQmhpCqOKxexyJNBtTKmjx0t3DerwuFpDvOrSVQ=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sheet1.xml?ContentType=application/vnd.openxmlformats-officedocument.spreadsheetml.worksheet+xml">
        <DigestMethod Algorithm="http://www.w3.org/2001/04/xmlenc#sha256"/>
        <DigestValue>GK4EJkVQouVikfYXrf9V+BrpkqZ30u9WRZUWw+Xkg6U=</DigestValue>
      </Reference>
      <Reference URI="/xl/worksheets/sheet2.xml?ContentType=application/vnd.openxmlformats-officedocument.spreadsheetml.worksheet+xml">
        <DigestMethod Algorithm="http://www.w3.org/2001/04/xmlenc#sha256"/>
        <DigestValue>mFDdaB7oYdRz3VdD4ghTuoC5LGLRbd9MoSkXilVEGiM=</DigestValue>
      </Reference>
      <Reference URI="/xl/worksheets/sheet3.xml?ContentType=application/vnd.openxmlformats-officedocument.spreadsheetml.worksheet+xml">
        <DigestMethod Algorithm="http://www.w3.org/2001/04/xmlenc#sha256"/>
        <DigestValue>VfulH5gJh12JoSph01cHWOf/AJEJPZkP25cugzFUB60=</DigestValue>
      </Reference>
      <Reference URI="/xl/worksheets/sheet4.xml?ContentType=application/vnd.openxmlformats-officedocument.spreadsheetml.worksheet+xml">
        <DigestMethod Algorithm="http://www.w3.org/2001/04/xmlenc#sha256"/>
        <DigestValue>050EACqmtHlR8IaWg2ApFJR0gGoGsqFJQvymeczm4RU=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2023-05-11T22:58:56Z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>{2DA04501-EE38-4743-B0D9-DAD5C7B420C5}</SetupID>
          <SignatureText/>
          <SignatureImage>AQAAAGwAAAA/AAAAOwAAAEEAAAA9AAAAaQQAAB8EAACNBAAAQwQAACBFTUYAAAEAMAMAACYAAAACAAAAAAAAAAAAAAAAAAAAgAcAADgEAABYAQAAwQAAAAAAAAAAAAAAAAAAAMA/BQDo8QIAIQAAAAgAAAAMAAAAEAAAAAAAAAAAAAAACgAAABAAAAAAAAAAAAAAAHMAAAAMAAAAAAAAACEAAAAIAAAAYgAAAAwAAAABAAAAJAAAACQAAAAAAIA9AAAAAAAAAAAAAIA9AAAAAAAAAAACAAAAJwAAABgAAAABAAAAAAAAAAAAAAAAAAAAJQAAAAwAAAABAAAAEwAAAAwAAAABAAAAOwAAAAgAAABVAAAAUAAAAAAAAAAAAAAA//////////8NAAAADgTAAw4EyAMIBM4DAATOA/kDzgPzA8gD8wPAA/MDuQP5A7MDAASzAwgEswMOBLkDDgTAAzwAAAAIAAAAPgAAABgAAAA/AAAAOwAAAEEAAAA9AAAAEwAAAAwAAAABAAAAJQAAAAwAAAAAAACAJAAAACQAAAAAAIBBAAAAAAAAAAAAAIBBAAAAAAAAAAACAAAAJAAAACQAAAAAAIA9AAAAAAAAAAAAAIA9AAAAAAAAAAACAAAAJQAAAAwAAAABAAAAEwAAAAwAAAABAAAAOwAAAAgAAABVAAAAUAAAAAAAAAAAAAAA//////////8NAAAADgTAAw4EyAMIBM4DAATOA/kDzgPzA8gD8wPAA/MDuQP5A7MDAASzAwgEswMOBLkDDgTAAzwAAAAIAAAAPgAAABgAAAA/AAAAOwAAAEEAAAA9AAAAEwAAAAwAAAABAAAAJQAAAAwAAAAAAACAJAAAACQAAAAAAIBBAAAAAAAAAAAAAIBBAAAAAAAAAAACAAAAcwAAAAwAAAAAAAAAIgAAAAwAAAD/////IgAAAAwAAAD/////IQAAAAgAAAAMAAAAEAAAAAAAAAAAAAAACgAAABAAAAAAAAAAAAAAAHMAAAAMAAAAAAAAAHMAAAAMAAAAAAAAACIAAAAMAAAA/////w4AAAAUAAAAAAAAABAAAAAUAAAA</SignatureImage>
          <SignatureComments/>
          <WindowsVersion>10.0</WindowsVersion>
          <OfficeVersion>16.0.16327/24</OfficeVersion>
          <ApplicationVersion>16.0.16327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2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2023-05-11T22:58:56Z</xd:SigningTime>
          <xd:SigningCertificate>
            <xd:Cert>
              <xd:CertDigest>
                <DigestMethod Algorithm="http://www.w3.org/2001/04/xmlenc#sha256"/>
                <DigestValue>B6tU3/XnKXezxWB5EpKrsBtA4THymngBHyKUibH5p74=</DigestValue>
              </xd:CertDigest>
              <xd:IssuerSerial>
                <X509IssuerName>CN=CA-VIT S.A., O=VIT S.A., C=PY, SERIALNUMBER=RUC 80080099-0</X509IssuerName>
                <X509SerialNumber>149173540029414812929210914199585357387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HijCCBXKgAwIBAgIQXL4SbP2TKxBT/OhdyTIpDzANBgkqhkiG9w0BAQsFADBvMQswCQYDVQQGEwJQWTErMCkGA1UECgwiTWluaXN0ZXJpbyBkZSBJbmR1c3RyaWEgeSBDb21lcmNpbzEzMDEGA1UEAwwqQXV0b3JpZGFkIENlcnRpZmljYWRvcmEgUmHDrXogZGVsIFBhcmFndWF5MB4XDTE0MDgyNjIwMDQ0NVoXDTI0MDgyNjIwMDQ0NVowTzEXMBUGA1UEBRMOUlVDIDgwMDgwMDk5LTAxCzAJBgNVBAYTAlBZMREwDwYDVQQKDAhWSVQgUy5BLjEUMBIGA1UEAxMLQ0EtVklUIFMuQS4wggIiMA0GCSqGSIb3DQEBAQUAA4ICDwAwggIKAoICAQCyOnoVlv3qt86WImszb9Ms2ye1xlzPM3cvoMVvcLXsKgK0Fuhkq4o+F56rRUuqIRjjbbPKENoAxRohZX/5ydv4Oyaws61j+dCw2OAhf3YAgQx6tBS9svuZfg7ikuMUdTgOYVxBjDJpjNgd5nwcLKD4BUyKyzZD6limUTES/nRWV6dPOa/zPx2EnJXL5hXFMj20ozkApBDmIdHEeKpX7zETMADtU9fkEDPHnI81VpyswTOa35yMKa/oPx+3pMYONxBMLbSc9CJgSxeTfpty/pSO/aEW2FVj1c8HvDIawYDHDc+e6le/2wNwD/JF2pmyEm+DD2jT63ZUfdPpW6LG1BnbRL008hAjoL6JUZIynBjv8I7Jk6s4SsmhrSvv5M11+LTSrX60T7/iFlsE5gcNXE7RppwJBagNUQmhZa5gedyemRk6D7lN/v59IvIE4vDLEX5odzhXjA2DGtoG3yW/J6SEUMBCBZ5ZdTF2Y6cA798/tg41QjDYfXQO70xmvW4O7ZHMzrvqsSJf6PlMQpRZsSwVzdvfnlBQp2pbUYCRUACahsrgvkpM6ouU1CsxK1QkgGJdXsvq1u94PayCs24skrf2i1WhkwPCew83EUJnU/DIgcLXkEXagHAavllLE5+VWREEntGpgwu33Vo3S6kwudQVQ0RbCj4xv56StHDXSQAp3QIDAQABo4ICQDCCAjwwEgYDVR0TAQH/BAgwBgEB/wIBADAOBgNVHQ8BAf8EBAMCAQYwHQYDVR0OBBYEFANjfJ9tWnKlU5G02+yR+wNffHydMB8GA1UdIwQYMBaAFMLEEfIqaEQMACjsTNYp25L7Xr3WMHcGCCsGAQUFBwEBBGswaTA+BggrBgEFBQcwAoYyaHR0cDovL3d3dy5hY3JhaXouZ292LnB5L2NydC9hY19yYWl6X3B5X3NoYTI1Ni5jcnQwJwYIKwYBBQUHMAGGG2h0dHA6Ly93d3cuZWZpcm1hLmNvbS5weS92YTCCAR0GA1UdIASCARQwggEQMIIBDAYDVR0gMIIBAzA2BggrBgEFBQcCARYqaHR0cDovL3d3dy5hY3JhaXouZ292LnB5L2Nwcy9wb2xpdGljYXMucGRmMGYGCCsGAQUFBwICMFoaWENlcnRpZmljYWRvcyBlbWl0aWRvcyBkZW50cm8gZGVsIG1hcmNvIGRlIGxhIFBLSSBQYXJhZ3VheSBiYWpvIGxhIGplcmFycXVpYSBkZSBzdSBBQ1JhaXowYQYIKwYBBQUHAgIwVRpTSXNzdWVkIENlcnRpZmljYXRlcyBpbiB0aGUgc2NvcGUgb2YgdGhlIFBLSSBQYXJhZ3VheSB1bmRlciB0aGUgaGllcmFjaHkgb2YgUk9PVCBDQS4wPAYDVR0fBDUwMzAxoC+gLYYraHR0cDovL3d3dy5hY3JhaXouZ292LnB5L2FybC9hY19yYWl6X3B5LmNybDANBgkqhkiG9w0BAQsFAAOCAgEAXj5dl1RQoEIEdBPQmdth34vuZsTvsc0ZziDuK8YnGKDPEgzUu2CoyMfAmCbPB7bcQ+gP5hHKJJsurWsXB5A4n0yB7em+9o9ORPxjM+B+2zPQQk7qKlvVmM+0fXwVJgOqdMOSm5gbgPfX/1a7teUtbedLbnCxcPLu32RInDiwLctKYi1lhCNCcjpMhjpkzbIfQkSUieZYOVeQMbMkloAxigpJIgn94aeA739zQfKDFhBKclum4xt2H0vQvIPUNwwONvb3MNO/FtdYNyOAW+RMCApCuZ/0Ylh4OzDGJoqZevs0jmL4EdUYxzjbQ99ebxYqOnnBGoxhyVEwlzyHdaeYxqqtCmSDTptl7d9cP+T/o/RLteARfbwOtfU9cR0s/6H4S0hZOHUCpJXzKPs634BPXLx8Za+tq9YgLRdo++wcZT4LmmNY8r38tJQzg37Bc+Cayrel2QV5Cp3emum+aq1TGT6QFM55RQvNqS5yfettn+NiFPUaEUMotbaO7Mor7f+opjeuk2QUF+WaWZEQxgYhiW0IthZCQdjIHh+Qxx0AaW6e9IKwhQY/oNltQqlTQWM/G23aebdYu2bhSxvx/8XGaFdjbqDERPNLWr6cTIBMSXfVO0wH9JrgjB/sM6S/1zKprTfvidbiUX3lFcGsqVJAb3Vli2O5NpX3E8iTJtHLpYE=</xd:EncapsulatedX509Certificate>
            <xd:EncapsulatedX509Certificate>MIIF+TCCA+GgAwIBAgIQDCG0OEbFG/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/cm6CSmT+jjZqFSsUDVF/dhuVxBS93gNy7t8XCJBugnJ6t+HUiVeziPNNVoVn9tOhVFxeJrOlfJxmvl9TTax0QbTwJUmw3AiPNNd1rdJL1gsQCKV0h4f+5djd/ZbnOV8B9VYtXpU/E6csQHEkYodpkKUQswcftFPjcyhPDub8DoZfx1oBno0MJ0RhqDB6IxO5PHP5vbIggEDtezYneIyJsJyuC/KqeaJO30275dqN4rDZ8smOIOII/9L/z3agbfkiuc9vKgXi9N7UXm0Vcb/tjvBiey9U7cahNA+W5x+mcwC2bnkGLMVVMCrW9JbYvFCjyrg306IjoKQcVMoHcuxrYSME7ILqzglWgws26G45/khG2f9IpS6EDTqt5uaKU9ogocmmUMtHfGqDRvp1yOKRs9jPuYcju6hJlkD9c8McKxkr9NMBR0q/SswzRwNm8KhoPubjzCj0nYx6N2fnLBy6PhCpsmyf+z0LbT36voKNTSDKYYt03Ih2qL2uM0PeaSim5bsw+kwDcIPTX1CS/OxIBgLUHlxAs28VIVKA/OE/m9eHcn6N3lYOt3vEWkHr/wJqhk2JPw0G5apqj4nM74qX4YIONx/lGQSf47elkliPsGftfp4KsHB+9o1bNrRCTfk6EpELx23RPwArCiA1dyjQofa4YW9yqGraAHp5bAgMBAAGjgZAwgY0wDwYDVR0TAQH/BAUwAwEB/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/e9OvgiJE3Hin++Gd2+j0gzIrKZ1xEO7KdvRPrOj9D7xl63oK+VFX6d/FvUISJdPvsRjsvwbEm71FYe7Y5bDRLV1Zsti4pSOJMGl1ZgkCKgLEBfTQpnGuOzRlD30ddt4aCQnj/nSSJBsKHJ5MDed5f09ufzS5g6gRudIeoa6kV0vA2KI+28Fafz1F/TRuE451nhb3M2vRBmcFj/nEZYt7adecYY98gXefxmwosPwOeKZq2EjGL7/Si3l2sOiOazOprbV4XJfeVajBZY7o39U5SoPSMNqrPVeZfELwRqgX/LCUPqFEePTYrHaOdu3A7AoJb7q1rj9SEtB10hfIsg+BKF7ukFcqkoeys9ug5X16A1//LmaNuku471ePVUzKw30WGTawFzOgxc1CsKqyVHxeGfmRdoqDwGl37S16NJSSPU9rloIe77LqiQR7NZfFW/9cWnsPLHS3pCWJEYNbc4UL8pIOOBKt1edM6wK+Wkd8J+/1EBu+LFCdjEgW07kZqe300S6TQYFxgD6KOCSM6ou33kR4rVF20lSWwwhDSf/DLn8e</xd:EncapsulatedX509Certificate>
          </xd:CertificateValues>
        </xd:UnsignedSignatureProperties>
      </xd:UnsignedProperties>
    </xd:QualifyingProperties>
  </Object>
  <Object Id="idValidSigLnImg">AQAAAGwAAAAAAAAAAAAAAD8BAACfAAAAAAAAAAAAAABmFgAALAsAACBFTUYAAAEAbB4AAN0AAAAGAAAAAAAAAAAAAAAAAAAAgAcAADgEAABYAQAAwQAAAAAAAAAAAAAAAAAAAMA/BQDo8QIACgAAABAAAAAAAAAAAAAAAEsAAAAQAAAAAAAAAAUAAAAeAAAAGAAAAAAAAAAAAAAAQAEAAKAAAAAnAAAAGAAAAAEAAAAAAAAAAAAAAAAAAAAlAAAADAAAAAEAAABMAAAAZAAAAAAAAAAAAAAAPwEAAJ8AAAAAAAAAAAAAAEABAACgAAAAIQDwAAAAAAAAAAAAAACAPwAAAAAAAAAAAACAPwAAAAAAAAAAAAAAAAAAAAAAAAAAAAAAAAAAAAAAAAAAJQAAAAwAAAAAAACAKAAAAAwAAAABAAAAJwAAABgAAAABAAAAAAAAAP///wAAAAAAJQAAAAwAAAABAAAATAAAAGQAAAAAAAAAAAAAAD8BAACfAAAAAAAAAAAAAABAAQAAoAAAACEA8AAAAAAAAAAAAAAAgD8AAAAAAAAAAAAAgD8AAAAAAAAAAAAAAAAAAAAAAAAAAAAAAAAAAAAAAAAAACUAAAAMAAAAAAAAgCgAAAAMAAAAAQAAACcAAAAYAAAAAQAAAAAAAADw8PAAAAAAACUAAAAMAAAAAQAAAEwAAABkAAAAAAAAAAAAAAA/AQAAnwAAAAAAAAAAAAAAQAEAAKAAAAAhAPAAAAAAAAAAAAAAAIA/AAAAAAAAAAAAAIA/AAAAAAAAAAAAAAAAAAAAAAAAAAAAAAAAAAAAAAAAAAAlAAAADAAAAAAAAIAoAAAADAAAAAEAAAAnAAAAGAAAAAEAAAAAAAAA8PDwAAAAAAAlAAAADAAAAAEAAABMAAAAZAAAAAAAAAAAAAAAPwEAAJ8AAAAAAAAAAAAAAEABAACgAAAAIQDwAAAAAAAAAAAAAACAPwAAAAAAAAAAAACAPwAAAAAAAAAAAAAAAAAAAAAAAAAAAAAAAAAAAAAAAAAAJQAAAAwAAAAAAACAKAAAAAwAAAABAAAAJwAAABgAAAABAAAAAAAAAPDw8AAAAAAAJQAAAAwAAAABAAAATAAAAGQAAAAAAAAAAAAAAD8BAACfAAAAAAAAAAAAAABAAQAAoAAAACEA8AAAAAAAAAAAAAAAgD8AAAAAAAAAAAAAgD8AAAAAAAAAAAAAAAAAAAAAAAAAAAAAAAAAAAAAAAAAACUAAAAMAAAAAAAAgCgAAAAMAAAAAQAAACcAAAAYAAAAAQAAAAAAAADw8PAAAAAAACUAAAAMAAAAAQAAAEwAAABkAAAAAAAAAAAAAAA/AQAAnwAAAAAAAAAAAAAAQAEAAKAAAAAhAPAAAAAAAAAAAAAAAIA/AAAAAAAAAAAAAIA/AAAAAAAAAAAAAAAAAAAAAAAAAAAAAAAAAAAAAAAAAAAlAAAADAAAAAAAAIAoAAAADAAAAAEAAAAnAAAAGAAAAAEAAAAAAAAA////AAAAAAAlAAAADAAAAAEAAABMAAAAZAAAAAAAAAAAAAAAPwEAAJ8AAAAAAAAAAAAAAEABAACgAAAAIQDwAAAAAAAAAAAAAACAPwAAAAAAAAAAAACAPwAAAAAAAAAAAAAAAAAAAAAAAAAAAAAAAAAAAAAAAAAAJQAAAAwAAAAAAACAKAAAAAwAAAABAAAAJwAAABgAAAABAAAAAAAAAP///wAAAAAAJQAAAAwAAAABAAAATAAAAGQAAAAAAAAAAAAAAD8BAACfAAAAAAAAAAAAAABAAQAAoAAAACEA8AAAAAAAAAAAAAAAgD8AAAAAAAAAAAAAgD8AAAAAAAAAAAAAAAAAAAAAAAAAAAAAAAAAAAAAAAAAACUAAAAMAAAAAAAAgCgAAAAMAAAAAQAAACcAAAAYAAAAAQAAAAAAAAD///8AAAAAACUAAAAMAAAAAQAAAEwAAABkAAAAAAAAAAQAAAA/AQAAFwAAAAAAAAAEAAAAQAEAABQAAAAhAPAAAAAAAAAAAAAAAIA/AAAAAAAAAAAAAIA/AAAAAAAAAAAAAAAAAAAAAAAAAAAAAAAAAAAAAAAAAAAlAAAADAAAAAAAAIAoAAAADAAAAAEAAAAnAAAAGAAAAAEAAAAAAAAA////AAAAAAAlAAAADAAAAAEAAABMAAAAZAAAAPUAAAAFAAAAMQEAABUAAAD1AAAABQAAAD0AAAARAAAAIQDwAAAAAAAAAAAAAACAPwAAAAAAAAAAAACAPwAAAAAAAAAAAAAAAAAAAAAAAAAAAAAAAAAAAAAAAAAAJQAAAAwAAAAAAACAKAAAAAwAAAABAAAAUgAAAHABAAABAAAA8////wAAAAAAAAAAAAAAAJABAAAAAAABAAAAAHMAZQBnAG8AZQAgAHUAa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EAAAAYAAAADAAAAAAAAAASAAAADAAAAAEAAAAeAAAAGAAAAPUAAAAFAAAAMgEAABYAAAAlAAAADAAAAAEAAABUAAAAhAAAAPYAAAAFAAAAMAEAABUAAAABAAAAVVWPQYX2jkH2AAAABQAAAAkAAABMAAAAAAAAAAAAAAAAAAAA//////////9gAAAAMQAxAC8ANQAvADIAMAAyADMAe5QHAAAABwAAAAUAAAAHAAAABQAAAAcAAAAHAAAABwAAAAcAAABLAAAAQAAAADAAAAAFAAAAIAAAAAEAAAABAAAAEAAAAAAAAAAAAAAAQAEAAKAAAAAAAAAAAAAAAEABAACgAAAAUgAAAHABAAACAAAAFAAAAAkAAAAAAAAAAAAAALwCAAAAAAAAAQICIlMAeQBzAHQAZQBt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IAAAAnAAAAGAAAAAMAAAAAAAAAAAAAAAAAAAAlAAAADAAAAAMAAABMAAAAZAAAAAAAAAAAAAAA//////////8AAAAAHAAAAAAAAAA/AAAAIQDwAAAAAAAAAAAAAACAPwAAAAAAAAAAAACAPwAAAAAAAAAAAAAAAAAAAAAAAAAAAAAAAAAAAAAAAAAAJQAAAAwAAAAAAACAKAAAAAwAAAADAAAAJwAAABgAAAADAAAAAAAAAAAAAAAAAAAAJQAAAAwAAAADAAAATAAAAGQAAAAAAAAAAAAAAP//////////AAAAABwAAABAAQAAAAAAACEA8AAAAAAAAAAAAAAAgD8AAAAAAAAAAAAAgD8AAAAAAAAAAAAAAAAAAAAAAAAAAAAAAAAAAAAAAAAAACUAAAAMAAAAAAAAgCgAAAAMAAAAAwAAACcAAAAYAAAAAwAAAAAAAAAAAAAAAAAAACUAAAAMAAAAAwAAAEwAAABkAAAAAAAAAAAAAAD//////////0ABAAAcAAAAAAAAAD8AAAAhAPAAAAAAAAAAAAAAAIA/AAAAAAAAAAAAAIA/AAAAAAAAAAAAAAAAAAAAAAAAAAAAAAAAAAAAAAAAAAAlAAAADAAAAAAAAIAoAAAADAAAAAMAAAAnAAAAGAAAAAMAAAAAAAAAAAAAAAAAAAAlAAAADAAAAAMAAABMAAAAZAAAAAAAAABbAAAAPwEAAFwAAAAAAAAAWwAAAEABAAACAAAAIQDwAAAAAAAAAAAAAACAPwAAAAAAAAAAAACAPwAAAAAAAAAAAAAAAAAAAAAAAAAAAAAAAAAAAAAAAAAAJQAAAAwAAAAAAACAKAAAAAwAAAADAAAAJwAAABgAAAADAAAAAAAAAP///wAAAAAAJQAAAAwAAAADAAAATAAAAGQAAAAAAAAAHAAAAD8BAABaAAAAAAAAABwAAABAAQAAPwAAACEA8AAAAAAAAAAAAAAAgD8AAAAAAAAAAAAAgD8AAAAAAAAAAAAAAAAAAAAAAAAAAAAAAAAAAAAAAAAAACUAAAAMAAAAAAAAgCgAAAAMAAAAAwAAACcAAAAYAAAAAwAAAAAAAAD///8AAAAAACUAAAAMAAAAAwAAAEwAAABkAAAACwAAADcAAAAhAAAAWgAAAAsAAAA3AAAAFwAAACQAAAAhAPAAAAAAAAAAAAAAAIA/AAAAAAAAAAAAAIA/AAAAAAAAAAAAAAAAAAAAAAAAAAAAAAAAAAAAAAAAAAAlAAAADAAAAAAAAIAoAAAADAAAAAMAAABSAAAAcAEAAAMAAADg////AAAAAAAAAAAAAAAAkAEAAAAAAAEAAAAAYQByAGkAYQBs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AwAAABgAAAAMAAAAAAAAABIAAAAMAAAAAQAAABYAAAAMAAAACAAAAFQAAABUAAAADAAAADcAAAAgAAAAWgAAAAEAAABVVY9BhfaOQQwAAABbAAAAAQAAAEwAAAAEAAAACwAAADcAAAAiAAAAWwAAAFAAAABYAAAAFQAAABYAAAAMAAAAAAAAACUAAAAMAAAAAgAAACcAAAAYAAAABAAAAAAAAAD///8AAAAAACUAAAAMAAAABAAAAEwAAABkAAAAMAAAACAAAAA0AQAAWgAAADAAAAAgAAAABQEAADsAAAAhAPAAAAAAAAAAAAAAAIA/AAAAAAAAAAAAAIA/AAAAAAAAAAAAAAAAAAAAAAAAAAAAAAAAAAAAAAAAAAAlAAAADAAAAAAAAIAoAAAADAAAAAQAAAAnAAAAGAAAAAQAAAAAAAAA////AAAAAAAlAAAADAAAAAQAAABMAAAAZAAAADAAAAAgAAAANAEAAFYAAAAwAAAAIAAAAAUBAAA3AAAAIQDwAAAAAAAAAAAAAACAPwAAAAAAAAAAAACAPwAAAAAAAAAAAAAAAAAAAAAAAAAAAAAAAAAAAAAAAAAAJQAAAAwAAAAAAACAKAAAAAwAAAAEAAAAJwAAABgAAAAEAAAAAAAAAP///wAAAAAAJQAAAAwAAAAEAAAATAAAAGQAAAAwAAAAIAAAADQBAABWAAAAMAAAACAAAAAFAQAANwAAACEA8AAAAAAAAAAAAAAAgD8AAAAAAAAAAAAAgD8AAAAAAAAAAAAAAAAAAAAAAAAAAAAAAAAAAAAAAAAAACUAAAAMAAAAAAAAgCgAAAAMAAAABAAAACEAAAAIAAAAYgAAAAwAAAABAAAASwAAABAAAAAAAAAABQAAACEAAAAIAAAAHgAAABgAAAAAAAAAAAAAAEABAACgAAAAHAAAAAgAAAAhAAAACAAAACEAAAAIAAAAcwAAAAwAAAAAAAAAHAAAAAgAAAAlAAAADAAAAAAAAIAlAAAADAAAAAcAAIAlAAAADAAAAA4AAIAZAAAADAAAAP///wAYAAAADAAAAAAAAAASAAAADAAAAAIAAAATAAAADAAAAAEAAAAUAAAADAAAAA0AAAAVAAAADAAAAAEAAAAWAAAADAAAAAAAAAANAAAAEAAAAAAAAAAAAAAAOgAAAAwAAAAKAAAAGwAAABAAAAAAAAAAAAAAACMAAAAgAAAA///WQQAAAAAAAAAAxnHWQQCwzcQA0MHEJAAAACQAAAD//9ZBAAAAAAAAAADGcdZBALDNxADQwcQEAAAAcwAAAAwAAAAAAAAADQAAABAAAAAwAAAAIAAAAFIAAABwAQAABAAAABQAAAAJAAAAAAAAAAAAAAC8AgAAAAAAAAcCAiJTAHkAcwB0AGUAb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EAAAARgAAACgAAAAcAAAAR0RJQwIAAAA/AAAAOwAAAEEAAAA9AAAAAAAAACEAAAAIAAAAYgAAAAwAAAABAAAAJAAAACQAAAAAAIA9AAAAAAAAAAAAAIA9AAAAAAAAAAACAAAAJwAAABgAAAAFAAAAAAAAAAAAAAAAAAAAJQAAAAwAAAAFAAAAEwAAAAwAAAABAAAAOwAAAAgAAABVAAAAUAAAAAAAAAAAAAAA//////////8NAAAADgTAAw4EyAMIBM4DAATOA/kDzgPzA8gD8wPAA/MDuQP5A7MDAASzAwgEswMOBLkDDgTAAzwAAAAIAAAAPgAAABgAAAA0AAAAJAAAAGIAAABSAAAAEwAAAAwAAAABAAAAJQAAAAwAAAAAAACAJAAAACQAAAAAAIBBAAAAAAAAAAAAAIBBAAAAAAAAAAACAAAAJAAAACQAAAAAAIA9AAAAAAAAAAAAAIA9AAAAAAAAAAACAAAAJQAAAAwAAAAFAAAAEwAAAAwAAAABAAAAOwAAAAgAAABVAAAAUAAAAAAAAAAAAAAA//////////8NAAAADgTAAw4EyAMIBM4DAATOA/kDzgPzA8gD8wPAA/MDuQP5A7MDAASzAwgEswMOBLkDDgTAAzwAAAAIAAAAPgAAABgAAAA0AAAAJAAAAGIAAABSAAAAEwAAAAwAAAABAAAAJQAAAAwAAAAAAACAJAAAACQAAAAAAIBBAAAAAAAAAAAAAIBBAAAAAAAAAAACAAAARgAAABQAAAAIAAAAR0RJQwMAAAAiAAAADAAAAP////8iAAAADAAAAP////8lAAAADAAAAA0AAIAoAAAADAAAAAQAAAAiAAAADAAAAP////8iAAAADAAAAP7///8nAAAAGAAAAAQAAAAAAAAA////AAAAAAAlAAAADAAAAAQAAABMAAAAZAAAAAAAAABhAAAAPwEAAJsAAAAAAAAAYQAAAEABAAA7AAAAIQDwAAAAAAAAAAAAAACAPwAAAAAAAAAAAACAPwAAAAAAAAAAAAAAAAAAAAAAAAAAAAAAAAAAAAAAAAAAJQAAAAwAAAAAAACAKAAAAAwAAAAEAAAAJwAAABgAAAAEAAAAAAAAAP///wAAAAAAJQAAAAwAAAAEAAAATAAAAGQAAAAOAAAAYQAAADEBAABxAAAADgAAAGEAAAAkAQAAEQAAACEA8AAAAAAAAAAAAAAAgD8AAAAAAAAAAAAAgD8AAAAAAAAAAAAAAAAAAAAAAAAAAAAAAAAAAAAAAAAAACUAAAAMAAAAAAAAgCgAAAAMAAAABAAAACUAAAAMAAAAAQAAABgAAAAMAAAAAAAAABIAAAAMAAAAAQAAAB4AAAAYAAAADgAAAGEAAAAyAQAAcgAAACUAAAAMAAAAAQAAAFQAAACsAAAADwAAAGEAAABsAAAAcQAAAAEAAABVVY9BhfaOQQ8AAABhAAAAEAAAAEwAAAAAAAAAAAAAAAAAAAD//////////2wAAABBAGwAZgByAGUAZABvACAAUABhAGwAYQBjAGkAbwBzAAgAAAADAAAABAAAAAUAAAAHAAAACAAAAAgAAAAEAAAABwAAAAcAAAADAAAABwAAAAYAAAADAAAACAAAAAYAAABLAAAAQAAAADAAAAAFAAAAIAAAAAEAAAABAAAAEAAAAAAAAAAAAAAAQAEAAKAAAAAAAAAAAAAAAEABAACgAAAAJQAAAAwAAAACAAAAJwAAABgAAAAEAAAAAAAAAP///wAAAAAAJQAAAAwAAAAEAAAATAAAAGQAAAAOAAAAdgAAADEBAACGAAAADgAAAHYAAAAkAQAAEQAAACEA8AAAAAAAAAAAAAAAgD8AAAAAAAAAAAAAgD8AAAAAAAAAAAAAAAAAAAAAAAAAAAAAAAAAAAAAAAAAACUAAAAMAAAAAAAAgCgAAAAMAAAABAAAACUAAAAMAAAAAQAAABgAAAAMAAAAAAAAABIAAAAMAAAAAQAAAB4AAAAYAAAADgAAAHYAAAAyAQAAhwAAACUAAAAMAAAAAQAAAFQAAAB4AAAADwAAAHYAAAA4AAAAhgAAAAEAAABVVY9BhfaOQQ8AAAB2AAAABwAAAEwAAAAAAAAAAAAAAAAAAAD//////////1wAAABTAO0AbgBkAGkAYwBvAAAABwAAAAMAAAAHAAAACAAAAAMAAAAGAAAACAAAAEsAAABAAAAAMAAAAAUAAAAgAAAAAQAAAAEAAAAQAAAAAAAAAAAAAABAAQAAoAAAAAAAAAAAAAAAQAEAAKAAAAAlAAAADAAAAAIAAAAnAAAAGAAAAAQAAAAAAAAA////AAAAAAAlAAAADAAAAAQAAABMAAAAZAAAAA4AAACLAAAALAEAAJsAAAAOAAAAiwAAAB8BAAARAAAAIQDwAAAAAAAAAAAAAACAPwAAAAAAAAAAAACAPwAAAAAAAAAAAAAAAAAAAAAAAAAAAAAAAAAAAAAAAAAAJQAAAAwAAAAAAACAKAAAAAwAAAAEAAAAJQAAAAwAAAABAAAAGAAAAAwAAAAAAAAAEgAAAAwAAAABAAAAFgAAAAwAAAAAAAAAVAAAADwBAAAPAAAAiwAAACsBAACbAAAAAQAAAFVVj0GF9o5BDwAAAIsAAAAoAAAATAAAAAQAAAAOAAAAiwAAAC0BAACcAAAAnAAAAEYAaQByAG0AYQBkAG8AIABwAG8AcgA6ACAAQQBMAEYAUgBFAEQATwAgAFIAQQBNAE8ATgAgAFAAQQBMAEEAQwBJAE8AUwAgAE8AUgBVAEUABgAAAAMAAAAFAAAACwAAAAcAAAAIAAAACAAAAAQAAAAIAAAACAAAAAUAAAADAAAABAAAAAgAAAAGAAAABgAAAAgAAAAHAAAACQAAAAoAAAAEAAAACAAAAAgAAAAMAAAACgAAAAoAAAAEAAAABwAAAAgAAAAGAAAACAAAAAgAAAADAAAACgAAAAcAAAAEAAAACgAAAAgAAAAJAAAABwAAABYAAAAMAAAAAAAAACUAAAAMAAAAAgAAAA4AAAAUAAAAAAAAABAAAAAUAAAA</Object>
  <Object Id="idInvalidSigLnImg">AQAAAGwAAAAAAAAAAAAAAD8BAACfAAAAAAAAAAAAAABmFgAALAsAACBFTUYAAAEA7CQAAOQAAAAGAAAAAAAAAAAAAAAAAAAAgAcAADgEAABYAQAAwQAAAAAAAAAAAAAAAAAAAMA/BQDo8QIACgAAABAAAAAAAAAAAAAAAEsAAAAQAAAAAAAAAAUAAAAeAAAAGAAAAAAAAAAAAAAAQAEAAKAAAAAnAAAAGAAAAAEAAAAAAAAAAAAAAAAAAAAlAAAADAAAAAEAAABMAAAAZAAAAAAAAAAAAAAAPwEAAJ8AAAAAAAAAAAAAAEABAACgAAAAIQDwAAAAAAAAAAAAAACAPwAAAAAAAAAAAACAPwAAAAAAAAAAAAAAAAAAAAAAAAAAAAAAAAAAAAAAAAAAJQAAAAwAAAAAAACAKAAAAAwAAAABAAAAJwAAABgAAAABAAAAAAAAAP///wAAAAAAJQAAAAwAAAABAAAATAAAAGQAAAAAAAAAAAAAAD8BAACfAAAAAAAAAAAAAABAAQAAoAAAACEA8AAAAAAAAAAAAAAAgD8AAAAAAAAAAAAAgD8AAAAAAAAAAAAAAAAAAAAAAAAAAAAAAAAAAAAAAAAAACUAAAAMAAAAAAAAgCgAAAAMAAAAAQAAACcAAAAYAAAAAQAAAAAAAADw8PAAAAAAACUAAAAMAAAAAQAAAEwAAABkAAAAAAAAAAAAAAA/AQAAnwAAAAAAAAAAAAAAQAEAAKAAAAAhAPAAAAAAAAAAAAAAAIA/AAAAAAAAAAAAAIA/AAAAAAAAAAAAAAAAAAAAAAAAAAAAAAAAAAAAAAAAAAAlAAAADAAAAAAAAIAoAAAADAAAAAEAAAAnAAAAGAAAAAEAAAAAAAAA8PDwAAAAAAAlAAAADAAAAAEAAABMAAAAZAAAAAAAAAAAAAAAPwEAAJ8AAAAAAAAAAAAAAEABAACgAAAAIQDwAAAAAAAAAAAAAACAPwAAAAAAAAAAAACAPwAAAAAAAAAAAAAAAAAAAAAAAAAAAAAAAAAAAAAAAAAAJQAAAAwAAAAAAACAKAAAAAwAAAABAAAAJwAAABgAAAABAAAAAAAAAPDw8AAAAAAAJQAAAAwAAAABAAAATAAAAGQAAAAAAAAAAAAAAD8BAACfAAAAAAAAAAAAAABAAQAAoAAAACEA8AAAAAAAAAAAAAAAgD8AAAAAAAAAAAAAgD8AAAAAAAAAAAAAAAAAAAAAAAAAAAAAAAAAAAAAAAAAACUAAAAMAAAAAAAAgCgAAAAMAAAAAQAAACcAAAAYAAAAAQAAAAAAAADw8PAAAAAAACUAAAAMAAAAAQAAAEwAAABkAAAAAAAAAAAAAAA/AQAAnwAAAAAAAAAAAAAAQAEAAKAAAAAhAPAAAAAAAAAAAAAAAIA/AAAAAAAAAAAAAIA/AAAAAAAAAAAAAAAAAAAAAAAAAAAAAAAAAAAAAAAAAAAlAAAADAAAAAAAAIAoAAAADAAAAAEAAAAnAAAAGAAAAAEAAAAAAAAA////AAAAAAAlAAAADAAAAAEAAABMAAAAZAAAAAAAAAAAAAAAPwEAAJ8AAAAAAAAAAAAAAEABAACgAAAAIQDwAAAAAAAAAAAAAACAPwAAAAAAAAAAAACAPwAAAAAAAAAAAAAAAAAAAAAAAAAAAAAAAAAAAAAAAAAAJQAAAAwAAAAAAACAKAAAAAwAAAABAAAAJwAAABgAAAABAAAAAAAAAP///wAAAAAAJQAAAAwAAAABAAAATAAAAGQAAAAAAAAAAAAAAD8BAACfAAAAAAAAAAAAAABAAQAAoAAAACEA8AAAAAAAAAAAAAAAgD8AAAAAAAAAAAAAgD8AAAAAAAAAAAAAAAAAAAAAAAAAAAAAAAAAAAAAAAAAACUAAAAMAAAAAAAAgCgAAAAMAAAAAQAAACcAAAAYAAAAAQAAAAAAAAD///8AAAAAACUAAAAMAAAAAQAAAEwAAABkAAAAAAAAAAQAAAA/AQAAFwAAAAAAAAAEAAAAQAEAABQAAAAhAPAAAAAAAAAAAAAAAIA/AAAAAAAAAAAAAIA/AAAAAAAAAAAAAAAAAAAAAAAAAAAAAAAAAAAAAAAAAAAlAAAADAAAAAAAAIAoAAAADAAAAAEAAAAnAAAAGAAAAAEAAAAAAAAA////AAAAAAAlAAAADAAAAAEAAABMAAAAZAAAAA4AAAAEAAAAIQAAABcAAAAOAAAABAAAABQAAAAUAAAAIQDwAAAAAAAAAAAAAACAPwAAAAAAAAAAAACAPwAAAAAAAAAAAAAAAAAAAAAAAAAAAAAAAAAAAAAAAAAAJQAAAAwAAAAAAACAKAAAAAwAAAABAAAAFQAAAAwAAAADAAAAcgAAALAFAAAQAAAABQAAAB8AAAAUAAAAEAAAAAUAAAAQAAAAEAAAAAAA/wEAAAAAAAAAAAAAgD8AAAAAAAAAAAAAgD8AAAAAAAAAAP///wAAAAAAbAAAADQAAACgAAAAEAUAABAAAAAQAAAAKAAAABIAAAASAAAAAQAgAAMAAAAQBQAAAAAAAAAAAAAAAAAAAAAAAAAA/wAA/wAA/wAAAAAAAAAAAAAAAAAAAAAAAAAAAAAAAAAAAAAAAAAAAAAAAAAAAAAAAAAAAAAAAAAAAAAAAAAAAAAAAAAAAAAAAAAAAAAAAAAAAAAAAAAAAAAAAAAAAAAAAAAAAAAAAAAAAAAAAAAAAAAAAAAAAAAAAAAAAAAAAAAAAAAAAAAAAAAAAAAAAAAAAAAAAAAAAAAAAAAAAAAAAAAAAAAAAAAAAAArLCzDCwsLMQAAAAAAAAAAAAAAAC0us8ETE0tRAAAAAAAAAAAAAAAAExNLUS0us8EAAAAAAAAAAAAAAAAAAAAAAAAAAAAAAAA4Ojr/PkBA+SEiIpcLCwsxBgYGHBMTS1E1N9bmExNLUQAAAAATE0tRNTfW5hMTS1EAAAAAAAAAAAAAAAAAAAAAAAAAAAAAAAA4Ojr/5eXl/3R2dvg4Ojr/g4SE5h4eHh8TE0tRNTfW5h4fd4A1N9bmExNLUQAAAAAAAAAAAAAAAAAAAAAAAAAAAAAAAAAAAAA4Ojr/+vr6//r6+v/6+vr/+vr6/8HBwcUAAAAAHh93gDs97f8eH3eAAAAAAAAAAAAAAAAAAAAAAAAAAAAAAAAAAAAAAAAAAAA4Ojr/+vr6//r6+v/6+vr/3t7e4h4eHh8TE0tRNTfW5h4fd4A1N9bmExNLUQAAAAAAAAAAAAAAAAAAAAAAAAAAAAAAAAAAAAA4Ojr/+vr6//r6+v/e3t7iHh4eHxMTS1E1N9bmExNLUQAAAAATE0tRNTfW5hMTS1EAAAAAAAAAAAAAAAAAAAAAAAAAAAAAAAA4Ojr/+vr6//r6+v88PDw9AAAAAC0us8ETE0tRAAAAAAAAAAAAAAAAExNLUS0us8EAAAAAAAAAAAAAAAAAAAAAAAAAAAAAAAA4Ojr/kZKS/05QUP9UVlb6ISEhOAAAAAAGBgYcAAAAAAAAAAAAAAAAAAAAAAAAAAAAAAAAAAAAAAAAAAAAAAAAAAAAAAAAAAA4Ojr/cXJy/9XV1f/6+vr/zMzM5Ts7O1JERkbpAAAAAAAAAAAAAAAAAAAAAAAAAAAAAAAAAAAAAAAAAAAAAAAAAAAAAB4fH4poaWn3+vr6//r6+v/6+vr/+vr6//r6+v9oaWn3Hh8figAAAAAAAAAAAAAAAAAAAAAAAAAAAAAAAAAAAAAAAAAAAAAAAEJERPLV1dX/+vr6//r6+v/6+vr/+vr6//r6+v/V1dX/QkRE8gAAAAAAAAAAAAAAAAAAAAAAAAAAAAAAAAAAAAAAAAAAAAAAADg6Ov/6+vr/+vr6//r6+v/6+vr/+vr6//r6+v/6+vr/ODo6/wAAAAAAAAAAAAAAAAAAAAAAAAAAAAAAAAAAAAAAAAAAAAAAAERGRvTV1dX/+vr6//r6+v/6+vr/+vr6//r6+v/V1dX/REZG9AAAAAAAAAAAAAAAAAAAAAAAAAAAAAAAAAAAAAAAAAAAAAAAACwtLZhub2/8+vr6//r6+v/6+vr/+vr6//r6+v9ub2/8LC0tmAAAAAAAAAAAAAAAAAAAAAAAAAAAAAAAAAAAAAAAAAAAAAAAAAYGBhxERkbpbm9v/NXV1f/6+vr/1dXV/25vb/xHSUnsBgYGHAAAAAAAAAAAAAAAAAAAAAAAAAAAAAAAAAAAAAAAAAAAAAAAAAAAAAAGBgYcOjs7pkVHR/Y4Ojr/RUdH9jo7O6YGBgYcAAAAAAAAAAAAAAAAAAAAAAAAAAAAAAAAAAAAACcAAAAYAAAAAQAAAAAAAAD///8AAAAAACUAAAAMAAAAAQAAAEwAAABkAAAAMAAAAAUAAACKAAAAFQAAADAAAAAFAAAAWwAAABEAAAAhAPAAAAAAAAAAAAAAAIA/AAAAAAAAAAAAAIA/AAAAAAAAAAAAAAAAAAAAAAAAAAAAAAAAAAAAAAAAAAAlAAAADAAAAAAAAIAoAAAADAAAAAEAAABSAAAAcAEAAAEAAADz////AAAAAAAAAAAAAAAAkAEAAAAAAAEAAAAAcwBlAGcAbwBlACAAdQBp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AQAAABgAAAAMAAAA/wAAABIAAAAMAAAAAQAAAB4AAAAYAAAAMAAAAAUAAACLAAAAFgAAACUAAAAMAAAAAQAAAFQAAACoAAAAMQAAAAUAAACJAAAAFQAAAAEAAABVVY9BhfaOQTEAAAAFAAAADwAAAEwAAAAAAAAAAAAAAAAAAAD//////////2wAAABGAGkAcgBtAGEAIABuAG8AIAB2AOEAbABpAGQAYQAAAAYAAAADAAAABQAAAAsAAAAHAAAABAAAAAcAAAAIAAAABAAAAAYAAAAHAAAAAwAAAAMAAAAIAAAABwAAAEsAAABAAAAAMAAAAAUAAAAgAAAAAQAAAAEAAAAQAAAAAAAAAAAAAABAAQAAoAAAAAAAAAAAAAAAQAEAAKAAAABSAAAAcAEAAAIAAAAUAAAACQAAAAAAAAAAAAAAvAIAAAAAAAABAgIiUwB5AHMAdABlAG0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AgAAACcAAAAYAAAAAwAAAAAAAAAAAAAAAAAAACUAAAAMAAAAAwAAAEwAAABkAAAAAAAAAAAAAAD//////////wAAAAAcAAAAAAAAAD8AAAAhAPAAAAAAAAAAAAAAAIA/AAAAAAAAAAAAAIA/AAAAAAAAAAAAAAAAAAAAAAAAAAAAAAAAAAAAAAAAAAAlAAAADAAAAAAAAIAoAAAADAAAAAMAAAAnAAAAGAAAAAMAAAAAAAAAAAAAAAAAAAAlAAAADAAAAAMAAABMAAAAZAAAAAAAAAAAAAAA//////////8AAAAAHAAAAEABAAAAAAAAIQDwAAAAAAAAAAAAAACAPwAAAAAAAAAAAACAPwAAAAAAAAAAAAAAAAAAAAAAAAAAAAAAAAAAAAAAAAAAJQAAAAwAAAAAAACAKAAAAAwAAAADAAAAJwAAABgAAAADAAAAAAAAAAAAAAAAAAAAJQAAAAwAAAADAAAATAAAAGQAAAAAAAAAAAAAAP//////////QAEAABwAAAAAAAAAPwAAACEA8AAAAAAAAAAAAAAAgD8AAAAAAAAAAAAAgD8AAAAAAAAAAAAAAAAAAAAAAAAAAAAAAAAAAAAAAAAAACUAAAAMAAAAAAAAgCgAAAAMAAAAAwAAACcAAAAYAAAAAwAAAAAAAAAAAAAAAAAAACUAAAAMAAAAAwAAAEwAAABkAAAAAAAAAFsAAAA/AQAAXAAAAAAAAABbAAAAQAEAAAIAAAAhAPAAAAAAAAAAAAAAAIA/AAAAAAAAAAAAAIA/AAAAAAAAAAAAAAAAAAAAAAAAAAAAAAAAAAAAAAAAAAAlAAAADAAAAAAAAIAoAAAADAAAAAMAAAAnAAAAGAAAAAMAAAAAAAAA////AAAAAAAlAAAADAAAAAMAAABMAAAAZAAAAAAAAAAcAAAAPwEAAFoAAAAAAAAAHAAAAEABAAA/AAAAIQDwAAAAAAAAAAAAAACAPwAAAAAAAAAAAACAPwAAAAAAAAAAAAAAAAAAAAAAAAAAAAAAAAAAAAAAAAAAJQAAAAwAAAAAAACAKAAAAAwAAAADAAAAJwAAABgAAAADAAAAAAAAAP///wAAAAAAJQAAAAwAAAADAAAATAAAAGQAAAALAAAANwAAACEAAABaAAAACwAAADcAAAAXAAAAJAAAACEA8AAAAAAAAAAAAAAAgD8AAAAAAAAAAAAAgD8AAAAAAAAAAAAAAAAAAAAAAAAAAAAAAAAAAAAAAAAAACUAAAAMAAAAAAAAgCgAAAAMAAAAAwAAAFIAAABwAQAAAwAAAOD///8AAAAAAAAAAAAAAACQAQAAAAAAAQAAAABhAHIAaQBhAGw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DAAAAGAAAAAwAAAAAAAAAEgAAAAwAAAABAAAAFgAAAAwAAAAIAAAAVAAAAFQAAAAMAAAANwAAACAAAABaAAAAAQAAAFVVj0GF9o5BDAAAAFsAAAABAAAATAAAAAQAAAALAAAANwAAACIAAABbAAAAUAAAAFgAAAAVAAAAFgAAAAwAAAAAAAAAJQAAAAwAAAACAAAAJwAAABgAAAAEAAAAAAAAAP///wAAAAAAJQAAAAwAAAAEAAAATAAAAGQAAAAwAAAAIAAAADQBAABaAAAAMAAAACAAAAAFAQAAOwAAACEA8AAAAAAAAAAAAAAAgD8AAAAAAAAAAAAAgD8AAAAAAAAAAAAAAAAAAAAAAAAAAAAAAAAAAAAAAAAAACUAAAAMAAAAAAAAgCgAAAAMAAAABAAAACcAAAAYAAAABAAAAAAAAAD///8AAAAAACUAAAAMAAAABAAAAEwAAABkAAAAMAAAACAAAAA0AQAAVgAAADAAAAAgAAAABQEAADcAAAAhAPAAAAAAAAAAAAAAAIA/AAAAAAAAAAAAAIA/AAAAAAAAAAAAAAAAAAAAAAAAAAAAAAAAAAAAAAAAAAAlAAAADAAAAAAAAIAoAAAADAAAAAQAAAAnAAAAGAAAAAQAAAAAAAAA////AAAAAAAlAAAADAAAAAQAAABMAAAAZAAAADAAAAAgAAAANAEAAFYAAAAwAAAAIAAAAAUBAAA3AAAAIQDwAAAAAAAAAAAAAACAPwAAAAAAAAAAAACAPwAAAAAAAAAAAAAAAAAAAAAAAAAAAAAAAAAAAAAAAAAAJQAAAAwAAAAAAACAKAAAAAwAAAAEAAAAIQAAAAgAAABiAAAADAAAAAEAAABLAAAAEAAAAAAAAAAFAAAAIQAAAAgAAAAeAAAAGAAAAAAAAAAAAAAAQAEAAKAAAAAcAAAACAAAACEAAAAIAAAAIQAAAAgAAABzAAAADAAAAAAAAAAcAAAACAAAACUAAAAMAAAAAAAAgCUAAAAMAAAABwAAgCUAAAAMAAAADgAAgBkAAAAMAAAA////ABgAAAAMAAAAAAAAABIAAAAMAAAAAgAAABMAAAAMAAAAAQAAABQAAAAMAAAADQAAABUAAAAMAAAAAQAAABYAAAAMAAAAAAAAAA0AAAAQAAAAAAAAAAAAAAA6AAAADAAAAAoAAAAbAAAAEAAAAAAAAAAAAAAAIwAAACAAAAD//9ZBAAAAAAAAAADGcdZBALDNxADQwcQkAAAAJAAAAP//1kEAAAAAAAAAAMZx1kEAsM3EANDBxAQAAABzAAAADAAAAAAAAAANAAAAEAAAADAAAAAgAAAAUgAAAHABAAAEAAAAFAAAAAkAAAAAAAAAAAAAALwCAAAAAAAABwICIlMAeQBzAHQAZQBt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QAAABGAAAAKAAAABwAAABHRElDAgAAAD8AAAA7AAAAQQAAAD0AAAAAAAAAIQAAAAgAAABiAAAADAAAAAEAAAAkAAAAJAAAAAAAgD0AAAAAAAAAAAAAgD0AAAAAAAAAAAIAAAAnAAAAGAAAAAUAAAAAAAAAAAAAAAAAAAAlAAAADAAAAAUAAAATAAAADAAAAAEAAAA7AAAACAAAAFUAAABQAAAAAAAAAAAAAAD//////////w0AAAAOBMADDgTIAwgEzgMABM4D+QPOA/MDyAPzA8AD8wO5A/kDswMABLMDCASzAw4EuQMOBMADPAAAAAgAAAA+AAAAGAAAADQAAAAkAAAAYgAAAFIAAAATAAAADAAAAAEAAAAlAAAADAAAAAAAAIAkAAAAJAAAAAAAgEEAAAAAAAAAAAAAgEEAAAAAAAAAAAIAAAAkAAAAJAAAAAAAgD0AAAAAAAAAAAAAgD0AAAAAAAAAAAIAAAAlAAAADAAAAAUAAAATAAAADAAAAAEAAAA7AAAACAAAAFUAAABQAAAAAAAAAAAAAAD//////////w0AAAAOBMADDgTIAwgEzgMABM4D+QPOA/MDyAPzA8AD8wO5A/kDswMABLMDCASzAw4EuQMOBMADPAAAAAgAAAA+AAAAGAAAADQAAAAkAAAAYgAAAFIAAAATAAAADAAAAAEAAAAlAAAADAAAAAAAAIAkAAAAJAAAAAAAgEEAAAAAAAAAAAAAgEEAAAAAAAAAAAIAAABGAAAAFAAAAAgAAABHRElDAwAAACIAAAAMAAAA/////yIAAAAMAAAA/////yUAAAAMAAAADQAAgCgAAAAMAAAABAAAACIAAAAMAAAA/////yIAAAAMAAAA/v///ycAAAAYAAAABAAAAAAAAAD///8AAAAAACUAAAAMAAAABAAAAEwAAABkAAAAAAAAAGEAAAA/AQAAmwAAAAAAAABhAAAAQAEAADsAAAAhAPAAAAAAAAAAAAAAAIA/AAAAAAAAAAAAAIA/AAAAAAAAAAAAAAAAAAAAAAAAAAAAAAAAAAAAAAAAAAAlAAAADAAAAAAAAIAoAAAADAAAAAQAAAAnAAAAGAAAAAQAAAAAAAAA////AAAAAAAlAAAADAAAAAQAAABMAAAAZAAAAA4AAABhAAAAMQEAAHEAAAAOAAAAYQAAACQBAAARAAAAIQDwAAAAAAAAAAAAAACAPwAAAAAAAAAAAACAPwAAAAAAAAAAAAAAAAAAAAAAAAAAAAAAAAAAAAAAAAAAJQAAAAwAAAAAAACAKAAAAAwAAAAEAAAAJQAAAAwAAAABAAAAGAAAAAwAAAAAAAAAEgAAAAwAAAABAAAAHgAAABgAAAAOAAAAYQAAADIBAAByAAAAJQAAAAwAAAABAAAAVAAAAKwAAAAPAAAAYQAAAGwAAABxAAAAAQAAAFVVj0GF9o5BDwAAAGEAAAAQAAAATAAAAAAAAAAAAAAAAAAAAP//////////bAAAAEEAbABmAHIAZQBkAG8AIABQAGEAbABhAGMAaQBvAHMACAAAAAMAAAAEAAAABQAAAAcAAAAIAAAACAAAAAQAAAAHAAAABwAAAAMAAAAHAAAABgAAAAMAAAAIAAAABgAAAEsAAABAAAAAMAAAAAUAAAAgAAAAAQAAAAEAAAAQAAAAAAAAAAAAAABAAQAAoAAAAAAAAAAAAAAAQAEAAKAAAAAlAAAADAAAAAIAAAAnAAAAGAAAAAQAAAAAAAAA////AAAAAAAlAAAADAAAAAQAAABMAAAAZAAAAA4AAAB2AAAAMQEAAIYAAAAOAAAAdgAAACQBAAARAAAAIQDwAAAAAAAAAAAAAACAPwAAAAAAAAAAAACAPwAAAAAAAAAAAAAAAAAAAAAAAAAAAAAAAAAAAAAAAAAAJQAAAAwAAAAAAACAKAAAAAwAAAAEAAAAJQAAAAwAAAABAAAAGAAAAAwAAAAAAAAAEgAAAAwAAAABAAAAHgAAABgAAAAOAAAAdgAAADIBAACHAAAAJQAAAAwAAAABAAAAVAAAAHgAAAAPAAAAdgAAADgAAACGAAAAAQAAAFVVj0GF9o5BDwAAAHYAAAAHAAAATAAAAAAAAAAAAAAAAAAAAP//////////XAAAAFMA7QBuAGQAaQBjAG8AAAAHAAAAAwAAAAcAAAAIAAAAAwAAAAYAAAAIAAAASwAAAEAAAAAwAAAABQAAACAAAAABAAAAAQAAABAAAAAAAAAAAAAAAEABAACgAAAAAAAAAAAAAABAAQAAoAAAACUAAAAMAAAAAgAAACcAAAAYAAAABAAAAAAAAAD///8AAAAAACUAAAAMAAAABAAAAEwAAABkAAAADgAAAIsAAAAsAQAAmwAAAA4AAACLAAAAHwEAABEAAAAhAPAAAAAAAAAAAAAAAIA/AAAAAAAAAAAAAIA/AAAAAAAAAAAAAAAAAAAAAAAAAAAAAAAAAAAAAAAAAAAlAAAADAAAAAAAAIAoAAAADAAAAAQAAAAlAAAADAAAAAEAAAAYAAAADAAAAAAAAAASAAAADAAAAAEAAAAWAAAADAAAAAAAAABUAAAAPAEAAA8AAACLAAAAKwEAAJsAAAABAAAAVVWPQYX2jkEPAAAAiwAAACgAAABMAAAABAAAAA4AAACLAAAALQEAAJwAAACcAAAARgBpAHIAbQBhAGQAbwAgAHAAbwByADoAIABBAEwARgBSAEUARABPACAAUgBBAE0ATwBOACAAUABBAEwAQQBDAEkATwBTACAATwBSAFUARQAGAAAAAwAAAAUAAAALAAAABwAAAAgAAAAIAAAABAAAAAgAAAAIAAAABQAAAAMAAAAEAAAACAAAAAYAAAAGAAAACAAAAAcAAAAJAAAACgAAAAQAAAAIAAAACAAAAAwAAAAKAAAACgAAAAQAAAAHAAAACAAAAAYAAAAIAAAACAAAAAMAAAAKAAAABwAAAAQAAAAKAAAACAAAAAkAAAAHAAAAFgAAAAwAAAAAAAAAJQAAAAwAAAACAAAADgAAABQAAAAAAAAAEAAAABQAAAA=</Object>
</Signature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2A04D5FD80433458B2C003629D34133" ma:contentTypeVersion="12" ma:contentTypeDescription="Crear nuevo documento." ma:contentTypeScope="" ma:versionID="77c73f8c113c43035fe40e6842400dee">
  <xsd:schema xmlns:xsd="http://www.w3.org/2001/XMLSchema" xmlns:xs="http://www.w3.org/2001/XMLSchema" xmlns:p="http://schemas.microsoft.com/office/2006/metadata/properties" xmlns:ns2="d5845aff-2e4f-4185-9b6c-b7ccf4ea8de4" xmlns:ns3="2e8945e0-4060-434a-9296-88ec39959342" targetNamespace="http://schemas.microsoft.com/office/2006/metadata/properties" ma:root="true" ma:fieldsID="21c60fdde48316922d37f954eb9d2806" ns2:_="" ns3:_="">
    <xsd:import namespace="d5845aff-2e4f-4185-9b6c-b7ccf4ea8de4"/>
    <xsd:import namespace="2e8945e0-4060-434a-9296-88ec3995934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LengthInSecond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845aff-2e4f-4185-9b6c-b7ccf4ea8de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Etiquetas de imagen" ma:readOnly="false" ma:fieldId="{5cf76f15-5ced-4ddc-b409-7134ff3c332f}" ma:taxonomyMulti="true" ma:sspId="bf57b533-a176-4645-b33c-7fea236c2aa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8945e0-4060-434a-9296-88ec39959342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05fa4682-f683-46b7-8aa9-acd6744f51ed}" ma:internalName="TaxCatchAll" ma:showField="CatchAllData" ma:web="2e8945e0-4060-434a-9296-88ec3995934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FF70298-A1B7-4CFE-AB0A-4AF3F0A02013}"/>
</file>

<file path=customXml/itemProps2.xml><?xml version="1.0" encoding="utf-8"?>
<ds:datastoreItem xmlns:ds="http://schemas.openxmlformats.org/officeDocument/2006/customXml" ds:itemID="{CCF2769C-3753-42E5-A73D-B7C5E8F9757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310323</vt:lpstr>
      <vt:lpstr>BAL310322</vt:lpstr>
      <vt:lpstr>BAL310323</vt:lpstr>
      <vt:lpstr>CONTROL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Amalia Rotela Colarte</dc:creator>
  <cp:lastModifiedBy>Liliana Lopez Rojas</cp:lastModifiedBy>
  <cp:lastPrinted>2019-10-07T17:03:19Z</cp:lastPrinted>
  <dcterms:created xsi:type="dcterms:W3CDTF">2018-04-06T16:34:41Z</dcterms:created>
  <dcterms:modified xsi:type="dcterms:W3CDTF">2023-05-11T18:53:15Z</dcterms:modified>
</cp:coreProperties>
</file>