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tcljdc\Documents\EEFF 24\Q2 2024\Nueva carpeta\"/>
    </mc:Choice>
  </mc:AlternateContent>
  <xr:revisionPtr revIDLastSave="0" documentId="13_ncr:201_{7060AF55-7FD6-4E4E-908A-D90567ABD03C}" xr6:coauthVersionLast="47" xr6:coauthVersionMax="47" xr10:uidLastSave="{00000000-0000-0000-0000-000000000000}"/>
  <bookViews>
    <workbookView xWindow="-120" yWindow="-120" windowWidth="20730" windowHeight="11160" activeTab="1" xr2:uid="{728ED481-BCC2-452E-9A52-113213228479}"/>
  </bookViews>
  <sheets>
    <sheet name="CARATULA" sheetId="2" r:id="rId1"/>
    <sheet name="INDICE" sheetId="3" r:id="rId2"/>
    <sheet name="ER" sheetId="4" r:id="rId3"/>
    <sheet name="BG" sheetId="5" r:id="rId4"/>
    <sheet name="EFE" sheetId="6" r:id="rId5"/>
    <sheet name="EVPN" sheetId="8" r:id="rId6"/>
    <sheet name="Nota1" sheetId="10" r:id="rId7"/>
    <sheet name="Nota2" sheetId="12" r:id="rId8"/>
    <sheet name="Nota3" sheetId="13" r:id="rId9"/>
    <sheet name="Nota4" sheetId="15" r:id="rId10"/>
    <sheet name="Nota5" sheetId="16" r:id="rId11"/>
    <sheet name="Nota6" sheetId="18" r:id="rId12"/>
    <sheet name="Nota7" sheetId="20" r:id="rId13"/>
    <sheet name="Nota8" sheetId="22" r:id="rId14"/>
    <sheet name="Nota9" sheetId="24" r:id="rId15"/>
  </sheets>
  <definedNames>
    <definedName name="Section10" localSheetId="7">Nota2!$B$5</definedName>
    <definedName name="Section10" localSheetId="8">Nota3!$B$6</definedName>
    <definedName name="Section10" localSheetId="9">Nota4!$B$7</definedName>
    <definedName name="Section10" localSheetId="10">Nota5!$B$7</definedName>
    <definedName name="Section10" localSheetId="11">Nota6!#REF!</definedName>
    <definedName name="Section10" localSheetId="12">Nota7!$B$7</definedName>
    <definedName name="Section10" localSheetId="13">Nota8!$B$7</definedName>
    <definedName name="Section10" localSheetId="14">Nota9!$B$14</definedName>
    <definedName name="Section11" localSheetId="7">Nota2!$B$8</definedName>
    <definedName name="Section11" localSheetId="8">Nota3!$B$10</definedName>
    <definedName name="Section11" localSheetId="9">Nota4!$B$11</definedName>
    <definedName name="Section11" localSheetId="10">Nota5!$B$11</definedName>
    <definedName name="Section11" localSheetId="11">Nota6!#REF!</definedName>
    <definedName name="Section11" localSheetId="12">Nota7!#REF!</definedName>
    <definedName name="Section11" localSheetId="13">Nota8!#REF!</definedName>
    <definedName name="Section11" localSheetId="14">Nota9!$B$18</definedName>
    <definedName name="Section12" localSheetId="7">Nota2!#REF!</definedName>
    <definedName name="Section12" localSheetId="8">Nota3!$B$16</definedName>
    <definedName name="Section12" localSheetId="9">Nota4!$B$17</definedName>
    <definedName name="Section12" localSheetId="10">Nota5!$B$17</definedName>
    <definedName name="Section12" localSheetId="11">Nota6!#REF!</definedName>
    <definedName name="Section12" localSheetId="12">Nota7!$B$15</definedName>
    <definedName name="Section12" localSheetId="13">Nota8!$B$16</definedName>
    <definedName name="Section12" localSheetId="14">Nota9!$B$24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6" l="1"/>
  <c r="D21" i="6"/>
  <c r="D25" i="6" s="1"/>
  <c r="D38" i="6" s="1"/>
  <c r="D40" i="6" s="1"/>
  <c r="E36" i="6"/>
  <c r="E38" i="6"/>
  <c r="E40" i="6"/>
  <c r="D31" i="6"/>
  <c r="E31" i="6"/>
  <c r="E25" i="6"/>
  <c r="E35" i="5"/>
  <c r="E37" i="5"/>
  <c r="E45" i="5"/>
  <c r="E56" i="5"/>
  <c r="E57" i="5"/>
  <c r="E58" i="5"/>
  <c r="D35" i="5"/>
  <c r="D37" i="5"/>
  <c r="D45" i="5"/>
  <c r="D56" i="5"/>
  <c r="D57" i="5"/>
  <c r="D58" i="5"/>
  <c r="E14" i="5"/>
  <c r="E26" i="5"/>
  <c r="E27" i="5"/>
  <c r="D26" i="5"/>
  <c r="D14" i="5"/>
  <c r="D27" i="5"/>
  <c r="E18" i="4"/>
  <c r="D18" i="4"/>
  <c r="E16" i="4"/>
  <c r="D16" i="4"/>
  <c r="E12" i="4"/>
  <c r="D12" i="4"/>
  <c r="D45" i="22"/>
  <c r="C45" i="22"/>
  <c r="D29" i="22"/>
  <c r="C29" i="22"/>
  <c r="D19" i="22"/>
  <c r="C19" i="22"/>
  <c r="D11" i="22"/>
  <c r="C11" i="22"/>
  <c r="C40" i="18"/>
  <c r="F27" i="18"/>
  <c r="F17" i="18"/>
  <c r="E17" i="18"/>
  <c r="D17" i="18"/>
  <c r="C17" i="18"/>
  <c r="I15" i="8"/>
  <c r="I14" i="8"/>
  <c r="I16" i="8"/>
  <c r="I17" i="8"/>
  <c r="G11" i="8"/>
  <c r="G17" i="8"/>
  <c r="E17" i="8"/>
  <c r="E21" i="6"/>
  <c r="H17" i="8"/>
  <c r="D27" i="4"/>
  <c r="I11" i="8"/>
  <c r="H11" i="8"/>
  <c r="E11" i="8"/>
  <c r="E27" i="4"/>
  <c r="D35" i="22"/>
  <c r="C35" i="22"/>
</calcChain>
</file>

<file path=xl/sharedStrings.xml><?xml version="1.0" encoding="utf-8"?>
<sst xmlns="http://schemas.openxmlformats.org/spreadsheetml/2006/main" count="363" uniqueCount="252">
  <si>
    <t>Estados Financieros Consolidados 
Condensados Intermedios 
No Auditados de Telefónica 
Celular del Paraguay S.A.E.</t>
  </si>
  <si>
    <t>Notas a los estados consolidados condensados intermedios no auditados</t>
  </si>
  <si>
    <t>Contenido</t>
  </si>
  <si>
    <t>*</t>
  </si>
  <si>
    <t>PYG millones</t>
  </si>
  <si>
    <t>Notas</t>
  </si>
  <si>
    <t>Ingresos</t>
  </si>
  <si>
    <t>Depreciación</t>
  </si>
  <si>
    <t>Amortización</t>
  </si>
  <si>
    <t>Otros ingresos (gastos) operativos, neto</t>
  </si>
  <si>
    <t>Utilidad operativa</t>
  </si>
  <si>
    <t>Gastos por intereses</t>
  </si>
  <si>
    <t>Intereses y otros ingresos financieros</t>
  </si>
  <si>
    <t>Ingresos (pérdidas) por diferencia de cambio, neto</t>
  </si>
  <si>
    <t>Ingresos (pérdidas) antes de impuestos</t>
  </si>
  <si>
    <t>Cargo por impuestos, neto</t>
  </si>
  <si>
    <t>Ganancias (pérdidas) del período</t>
  </si>
  <si>
    <t>Atribuible a:</t>
  </si>
  <si>
    <t>Tenedores de patrimonio de la compañía</t>
  </si>
  <si>
    <t>Participaciones no controladoras</t>
  </si>
  <si>
    <t>Otros resultados integrales (a ser reclasificado al estado de resultados en períodos posteriores), neto de impuestos</t>
  </si>
  <si>
    <t>—</t>
  </si>
  <si>
    <t>Ganancias (pérdidas) integrales totales del período</t>
  </si>
  <si>
    <t>ACTIVOS</t>
  </si>
  <si>
    <t>ACTIVOS NO CORRIENTES</t>
  </si>
  <si>
    <t>Activos intangibles, neto</t>
  </si>
  <si>
    <t>Propiedad, planta y equipo, neto</t>
  </si>
  <si>
    <t>Activos por derecho de uso</t>
  </si>
  <si>
    <t>Activos contractuales, neto</t>
  </si>
  <si>
    <t>Otros activos no corrientes</t>
  </si>
  <si>
    <t>TOTAL ACTIVOS NO CORRIENTES</t>
  </si>
  <si>
    <t>ACTIVOS CORRIENTES</t>
  </si>
  <si>
    <t>Inventarios, neto</t>
  </si>
  <si>
    <t>Cuentas por cobrar comerciales, neto</t>
  </si>
  <si>
    <t>Créditos a compañías vinculadas</t>
  </si>
  <si>
    <t>Cargos pagados por adelantado e ingresos devengados</t>
  </si>
  <si>
    <t>Anticipos a proveedores por inversión de capital</t>
  </si>
  <si>
    <t>Otros activos corrientes</t>
  </si>
  <si>
    <t>TOTAL ACTIVOS CORRIENTES</t>
  </si>
  <si>
    <t>TOTAL ACTIVOS</t>
  </si>
  <si>
    <t>PASIVO Y PATRIMONIO NETO</t>
  </si>
  <si>
    <t>Capital social y prima</t>
  </si>
  <si>
    <t>Reserva legal</t>
  </si>
  <si>
    <t>Otras reservas</t>
  </si>
  <si>
    <t>Utilidad del período/año atribuible a los ACCIONISTAS</t>
  </si>
  <si>
    <t>Patrimonio atribuible a los propietarios de la compañía:</t>
  </si>
  <si>
    <t>TOTAL PATRIMONIO NETO</t>
  </si>
  <si>
    <t>PASIVOS</t>
  </si>
  <si>
    <t>Pasivos no corrientes</t>
  </si>
  <si>
    <t>Deuda y financiamiento</t>
  </si>
  <si>
    <t>Pasivos por arrendamiento</t>
  </si>
  <si>
    <t>Total pasivos no corrientes</t>
  </si>
  <si>
    <t>Pasivo corriente</t>
  </si>
  <si>
    <t>Pasivos contractuales</t>
  </si>
  <si>
    <t>Total pasivos corrientes</t>
  </si>
  <si>
    <t>TOTAL PASIVOS</t>
  </si>
  <si>
    <t>TOTAL PASIVO Y PATRIMONIO NETO</t>
  </si>
  <si>
    <t>Flujos de efectivo de actividades operativas</t>
  </si>
  <si>
    <t>Utilidad antes de impuestos de operaciones continuas</t>
  </si>
  <si>
    <t>Ajustes para conciliar a efectivo neto:</t>
  </si>
  <si>
    <t>Gasto por intereses, neto</t>
  </si>
  <si>
    <t>Ganancia por diferencia de cambio</t>
  </si>
  <si>
    <t>Ajustes por partidas no monetarias:</t>
  </si>
  <si>
    <t>Depreciación y amortización</t>
  </si>
  <si>
    <t>Ganancia por enajenación y deterioro de activos, neta</t>
  </si>
  <si>
    <t>Pago basado en acciones</t>
  </si>
  <si>
    <t>Cambios en capital de trabajo:</t>
  </si>
  <si>
    <t>Incremento en deudores comerciales, pagos anticipados y otros activos corrientes</t>
  </si>
  <si>
    <t>(Disminución) aumento de inventarios</t>
  </si>
  <si>
    <t>Aumento (Disminución) en cuentas por pagar comerciales y otros pasivos</t>
  </si>
  <si>
    <t>Cambios en activos, pasivos y costos de contratos, neto</t>
  </si>
  <si>
    <t>Total de cambios en capital de trabajo</t>
  </si>
  <si>
    <t>Intereses pagados</t>
  </si>
  <si>
    <t>Intereses cobrados</t>
  </si>
  <si>
    <t>Impuestos (pagados) reintegrados</t>
  </si>
  <si>
    <t>Efectivo neto provisto por actividades operativas</t>
  </si>
  <si>
    <t>Flujos de efectivo de actividades de inversión:</t>
  </si>
  <si>
    <t>Adquisición de activos intangibles y licencias</t>
  </si>
  <si>
    <t>Adquisición de propiedad, planta y equipo</t>
  </si>
  <si>
    <t>Ganancias por venta de propiedad, planta y equipo</t>
  </si>
  <si>
    <t>Efectivo neto utilizado en actividades de inversión</t>
  </si>
  <si>
    <t>Flujos de efectivo de actividades financieras:</t>
  </si>
  <si>
    <t>Pago de deuda y financiamiento</t>
  </si>
  <si>
    <t>Pago de arrendamientos</t>
  </si>
  <si>
    <t>Efectivo neto usado por actividades financieras</t>
  </si>
  <si>
    <t>Impacto de diferencia de cambio en efectivo y equivalentes de efectivo, neto</t>
  </si>
  <si>
    <t>Aumento (disminución) neto en efectivo y equivalentes de efectivo</t>
  </si>
  <si>
    <t>Efectivo y equivalentes de efectivo al comienzo del período</t>
  </si>
  <si>
    <t>Efectivo y equivalentes de efectivo al final del período</t>
  </si>
  <si>
    <t>Las notas adjuntas son parte integral de estos estados financieros intermedios resumidos consolidados no auditados.</t>
  </si>
  <si>
    <t>Número de acciones</t>
  </si>
  <si>
    <t>Capital social</t>
  </si>
  <si>
    <t>Utilidades retenidas</t>
  </si>
  <si>
    <t>Reservas legales</t>
  </si>
  <si>
    <t>Total patrimonio neto</t>
  </si>
  <si>
    <t>Total utilidad integral del período</t>
  </si>
  <si>
    <t>Pagos basados en acciones</t>
  </si>
  <si>
    <t>Saldo al 31 de diciembre de 2022 (auditado)</t>
  </si>
  <si>
    <t>Dividendos declarados</t>
  </si>
  <si>
    <t>Dividendos a participaciones no controladoras</t>
  </si>
  <si>
    <t>1. GENERAL</t>
  </si>
  <si>
    <t>La administración general de la Compañía está ubicada en Avda. Zavalas Cué esq. Artillería, Fernando De La Mora, Paraguay.</t>
  </si>
  <si>
    <t>2. RESUMEN DE CONSOLIDACIÓN Y POLÍTICAS CONTABLES</t>
  </si>
  <si>
    <t>I. Base de presentación</t>
  </si>
  <si>
    <t>Estos estados financieros consolidados condensados intermedios del Grupo no están auditados. Se presentan en guaraníes paraguayos y han sido preparados de acuerdo con las Normas Internacionales de Contabilidad (“NIC”) 34 ‘Información Financiera Intermedia’ emitida por el Consejo de las Normas Internacionales de Contabilidad (IASB, por sus siglas en inglés). Según la opinión de la gerencia, estos estados financieros consolidados condensados intermedios no auditados reflejan todos los ajustes que son necesarios para una adecuada presentación de los resultados de los períodos intermedios. Las operaciones de la Compañía no se ven afectadas por patrones estacionales o cíclicos significativos.</t>
  </si>
  <si>
    <t>II. Entorno macroeconómico actual y su efecto en los negocios, la situación financiera y el desempeño económico del Grupo</t>
  </si>
  <si>
    <t>III. Nuevas normas y modificaciones de NIIF</t>
  </si>
  <si>
    <t>Los siguientes cambios a las normas han sido adoptados por el Grupo y no tuvieron un impacto significativo en las políticas o revelaciones contables del Grupo y no requirieron ajustes retroactivos:</t>
  </si>
  <si>
    <t>3. ADQUISICIÓN DE SUBSIDIARIAS</t>
  </si>
  <si>
    <t>4. PROPIEDAD, PLANTA Y EQUIPO</t>
  </si>
  <si>
    <t>5. ACTIVOS INTANGIBLES</t>
  </si>
  <si>
    <t>6. OBLIGACIONES FINANCIERAS</t>
  </si>
  <si>
    <t>Millones de PYG</t>
  </si>
  <si>
    <t>Valor en libros</t>
  </si>
  <si>
    <t>Valor razonable (i)</t>
  </si>
  <si>
    <t>Deuda y financiamiento denominados en USD</t>
  </si>
  <si>
    <t>Deuda y financiamiento denominados en PYG</t>
  </si>
  <si>
    <t>Total deuda y financiamiento</t>
  </si>
  <si>
    <t>(i) Los valores razonables se miden con referencia al Nivel 1 (para bonos cotizados) o 2.</t>
  </si>
  <si>
    <t>Financiamientos bancarios y externos</t>
  </si>
  <si>
    <t>(millones de PYG)</t>
  </si>
  <si>
    <t>Fecha de Emisión</t>
  </si>
  <si>
    <t>Fecha de vencimiento</t>
  </si>
  <si>
    <t>Saldo inicial</t>
  </si>
  <si>
    <t>Banco Continental S.A.E.C.A.</t>
  </si>
  <si>
    <t>Financiamiento bancario y externos</t>
  </si>
  <si>
    <t>Análisis de deuda y otros financiamientos por vencimiento</t>
  </si>
  <si>
    <t>El monto total de la deuda y el financiamiento será pagado de la siguiente manera:</t>
  </si>
  <si>
    <t>Vencimiento dentro de:</t>
  </si>
  <si>
    <r>
      <t>Un año</t>
    </r>
    <r>
      <rPr>
        <sz val="10"/>
        <color rgb="FF000000"/>
        <rFont val="Times New Roman"/>
        <family val="1"/>
      </rPr>
      <t xml:space="preserve"> </t>
    </r>
  </si>
  <si>
    <r>
      <t>Uno-dos años</t>
    </r>
    <r>
      <rPr>
        <sz val="10"/>
        <color rgb="FF000000"/>
        <rFont val="Times New Roman"/>
        <family val="1"/>
      </rPr>
      <t xml:space="preserve"> </t>
    </r>
  </si>
  <si>
    <r>
      <t>Dos-tres años</t>
    </r>
    <r>
      <rPr>
        <sz val="10"/>
        <color rgb="FF000000"/>
        <rFont val="Times New Roman"/>
        <family val="1"/>
      </rPr>
      <t xml:space="preserve"> </t>
    </r>
  </si>
  <si>
    <r>
      <t>Tres-cuatro años</t>
    </r>
    <r>
      <rPr>
        <sz val="10"/>
        <color rgb="FF000000"/>
        <rFont val="Times New Roman"/>
        <family val="1"/>
      </rPr>
      <t xml:space="preserve"> </t>
    </r>
  </si>
  <si>
    <r>
      <t>Cuatro-cinco años</t>
    </r>
    <r>
      <rPr>
        <sz val="10"/>
        <color rgb="FF000000"/>
        <rFont val="Times New Roman"/>
        <family val="1"/>
      </rPr>
      <t xml:space="preserve"> </t>
    </r>
  </si>
  <si>
    <r>
      <t>Después de cinco años</t>
    </r>
    <r>
      <rPr>
        <sz val="10"/>
        <color rgb="FF000000"/>
        <rFont val="Times New Roman"/>
        <family val="1"/>
      </rPr>
      <t xml:space="preserve"> </t>
    </r>
  </si>
  <si>
    <r>
      <t>Deuda total</t>
    </r>
    <r>
      <rPr>
        <b/>
        <sz val="10"/>
        <color rgb="FF000000"/>
        <rFont val="Times New Roman"/>
        <family val="1"/>
      </rPr>
      <t xml:space="preserve"> </t>
    </r>
  </si>
  <si>
    <t>Covenants</t>
  </si>
  <si>
    <t>7. COMPROMISOS Y CONTINGENCIAS</t>
  </si>
  <si>
    <t>Litigios y reclamos</t>
  </si>
  <si>
    <t>Impuestos</t>
  </si>
  <si>
    <t>Compromisos de capital</t>
  </si>
  <si>
    <t>8. OPERACIONES CON PARTES RELACIONADAS</t>
  </si>
  <si>
    <t>PYG millones (no auditados)</t>
  </si>
  <si>
    <t>Gastos</t>
  </si>
  <si>
    <r>
      <t>Millicom – Compañias no paraguayas (i)</t>
    </r>
    <r>
      <rPr>
        <sz val="9"/>
        <color rgb="FF000000"/>
        <rFont val="Times New Roman"/>
        <family val="1"/>
      </rPr>
      <t xml:space="preserve"> </t>
    </r>
  </si>
  <si>
    <r>
      <t>Total</t>
    </r>
    <r>
      <rPr>
        <b/>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</si>
  <si>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recargas de VCF (Value-creating fees) por los servicios de soporte prestados por Millicom al Grupo.</t>
    </r>
  </si>
  <si>
    <t>Ingresos / Ganancias</t>
  </si>
  <si>
    <r>
      <t>Millicom – Otras operaciones paraguayas</t>
    </r>
    <r>
      <rPr>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</si>
  <si>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por servicios de Telepuerto DTH y servicios masivos</t>
    </r>
  </si>
  <si>
    <t>Al 31 de diciembre de</t>
  </si>
  <si>
    <r>
      <t>Cuentas por cobrar – a corto plazo</t>
    </r>
    <r>
      <rPr>
        <b/>
        <sz val="9"/>
        <color rgb="FF000000"/>
        <rFont val="Times New Roman"/>
        <family val="1"/>
      </rPr>
      <t xml:space="preserve"> </t>
    </r>
  </si>
  <si>
    <r>
      <t>Cuentas por pagar</t>
    </r>
    <r>
      <rPr>
        <b/>
        <sz val="9"/>
        <color rgb="FF000000"/>
        <rFont val="Times New Roman"/>
        <family val="1"/>
      </rPr>
      <t xml:space="preserve"> </t>
    </r>
  </si>
  <si>
    <t>9. HECHOS POSTERIORES</t>
  </si>
  <si>
    <t>Partes relacionadas</t>
  </si>
  <si>
    <t>31 de diciembre de 2023 (auditados)</t>
  </si>
  <si>
    <t>Resultados acumulados</t>
  </si>
  <si>
    <t>Pasivos de arrendamiento</t>
  </si>
  <si>
    <t>Saldo al 31 de diciembre de 2023 (auditado)</t>
  </si>
  <si>
    <t>A diciembre 2023</t>
  </si>
  <si>
    <t>Al 31 de diciembre de 2023</t>
  </si>
  <si>
    <t>El Grupo recibe apoyo comercial y financiamiento de entidades del Grupo Millicom (“empresas no paraguayas”). “Otras operaciones paraguayas” incluye transacciones con Transcom S.A y Lati Paraguay S.A.:</t>
  </si>
  <si>
    <t>2023 (auditado)</t>
  </si>
  <si>
    <r>
      <t>Cuentas por cobrar – a largo plazo</t>
    </r>
    <r>
      <rPr>
        <b/>
        <sz val="9"/>
        <color rgb="FF000000"/>
        <rFont val="Times New Roman"/>
        <family val="1"/>
      </rPr>
      <t xml:space="preserve"> </t>
    </r>
  </si>
  <si>
    <t>(ii) Principalmente al préstamo otorgado por Telefónica Celular del Paraguay SAE a Millicom International III N.V para financiar capital de trabajo y para fines corporativos en general. El préstamo es reembolsable a más tardar en octubre de 2028, o en otra fecha que acuerden.</t>
  </si>
  <si>
    <t xml:space="preserve">Millicom – Compañias no paraguayas (ii) </t>
  </si>
  <si>
    <r>
      <t>(i)</t>
    </r>
    <r>
      <rPr>
        <sz val="7"/>
        <color rgb="FF808285"/>
        <rFont val="Times New Roman"/>
        <family val="1"/>
      </rPr>
      <t xml:space="preserve">                  </t>
    </r>
    <r>
      <rPr>
        <sz val="10"/>
        <color rgb="FF808285"/>
        <rFont val="Arial Narrow"/>
        <family val="2"/>
      </rPr>
      <t>Principalmente por recargas de VCF (Value-creating fees) por los servicios de soporte prestados por Millicom al Grupo.</t>
    </r>
  </si>
  <si>
    <t>• Modificaciones a la NIIF 16 'Arrendamientos: Pasivo por arrendamiento en una venta con arrendamiento posterior': La enmienda especifica los requisitos que un vendedor-arrendatario utiliza al medir el pasivo por arrendamiento que surge en una transacción de venta y arrendamiento posterior, para garantizar que el vendedor-arrendatario no reconozca cualquier monto de la ganancia o pérdida que se relacione con el derecho de uso que retiene.</t>
  </si>
  <si>
    <t>(i) Principalmente servicios de Telepuerto, servicios masivos y pago de salarios.</t>
  </si>
  <si>
    <t>Equipos, programación y otros costos directos</t>
  </si>
  <si>
    <t>Las notas que acompañan son parte integral de estos estados financieros consolidados condensados intermedios no auditados.</t>
  </si>
  <si>
    <t>Provisiones y otros pasivos no corrientes</t>
  </si>
  <si>
    <t>Pasivos por impuestos diferidos</t>
  </si>
  <si>
    <t>Otras cuentas por pagar comerciales</t>
  </si>
  <si>
    <t>Deudas con compañias relacionadas</t>
  </si>
  <si>
    <t>Pasivo corriente por impuestos</t>
  </si>
  <si>
    <r>
      <t xml:space="preserve">Gastos operativos </t>
    </r>
    <r>
      <rPr>
        <i/>
        <sz val="9"/>
        <color rgb="FF1F497D"/>
        <rFont val="Arial Narrow"/>
        <family val="2"/>
      </rPr>
      <t>(i)</t>
    </r>
  </si>
  <si>
    <t>Provisiones y cuentas por pagar por inversión de capital</t>
  </si>
  <si>
    <t>Intereses devengados y otros gastos</t>
  </si>
  <si>
    <t>Estos estados financieros consolidados condensados ​​intermedios no auditados deben leerse en conjunto con los estados financieros consolidados auditados para el año terminado el 31 de diciembre de 2023, los cuales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2023, excepto por los cambios que se describen a continuación.</t>
  </si>
  <si>
    <t>Banco GNB Paraguay S.A.</t>
  </si>
  <si>
    <t>5,875% Recompra de bonos senior</t>
  </si>
  <si>
    <t>Estado consolidado condensado intermedio no auditado de posición financiera al 30 de junio de 2024</t>
  </si>
  <si>
    <t>30 de junio de 2024</t>
  </si>
  <si>
    <t>Saldo al 30 de junio de 2024 (no auditado)</t>
  </si>
  <si>
    <t>Además de las partidas indicadas a continuación, los valores razonables de los activos y pasivos financieros se aproximan a sus importes en libros al 30 de junio de 2024:</t>
  </si>
  <si>
    <t>Al 30 de junio de 2024</t>
  </si>
  <si>
    <t>Las líneas de financiamiento del Grupo están sujetas a una serie de compromisos que incluyen el coeficiente de apalancamiento neto, coeficiente de cobertura del servicio de la deuda, coeficiente de deuda a ganancias y niveles de efectivo. Además, algunas de sus financiaciones contienen restricciones a la venta de negocios o activos significativos dentro de los negocios. Al 30 de junio de 2024 no existen incumplimientos en los covenants financieros.</t>
  </si>
  <si>
    <t>Por el periodo de seis meses finalizado el 30 de junio de 2024</t>
  </si>
  <si>
    <t>Estado consolidado condensado intermedio no auditado de ingresos por el período de seis meses finalizado el 30 de junio de 2024</t>
  </si>
  <si>
    <t>Estado consolidado condensado intermedio no auditado de los flujos de efectivo por el periodo de seis meses finalizado el 30 de junio de 2024</t>
  </si>
  <si>
    <t>Adquisiciones por los períodos de seis meses terminados el 30 de junio de 2024 y 2023.</t>
  </si>
  <si>
    <t>No hubo adquisiciones materiales durante los períodos de seis meses terminados el 30 de junio de 2024 y 2023.</t>
  </si>
  <si>
    <t>Estados consolidados condensados intermedios no auditados de cambios en patrimonio por el periodo de seis meses finalizado el 30 de junio de 2024 y 30 de junio de 2023</t>
  </si>
  <si>
    <t>seis meses finalizados el 30 de junio 2023</t>
  </si>
  <si>
    <t>30 de junio de 2023</t>
  </si>
  <si>
    <t>Deuda y otros financiamientos (otorgados a) obtenidos de partes relacionadas, neto</t>
  </si>
  <si>
    <t>Saldo al 30 de junio de 2023 (no auditado)</t>
  </si>
  <si>
    <t>seis meses finalizados el 30 de junio 2024</t>
  </si>
  <si>
    <t>Telecel es una subsidiaria de propiedad absoluta de Millicom International III N.V.. La empresa matriz última es Millicom International Cellular S.A. (“MIC S.A.” o “Millicom”), una Société Anonyme de Luxemburgo cuyas acciones se negocian (como recibos de depósito suecos) en las acciones de Estocolmo. bolsa bajo el símbolo TIGO SDB y en el Nasdaq Stock Market de EE. UU. bajo el símbolo TIGO.</t>
  </si>
  <si>
    <t>Telefónica Celular del Paraguay S.A.E. (la “Compañía”), una Compañía Paraguaya, y sus subsidiarias: Teledeportes Paraguay S.A., Lothar Systems S.A., Mobile Cash Paraguay S.A. y Servicios y Productos Multimedios S.A, hasta el 30 de abril de 2024 (el “Grupo” o “Telecel”) es una Grupo paraguayo que brinda servicios y soluciones de comunicaciones, información, entretenimiento, televisión por cable, finanzas móviles en Paraguay. La Compañía mantiene múltiples contratos de licencia con la Comisión Nacional de Telecomunicaciones (Conatel), el regulador del sistema de telecomunicaciones en Paraguay, para operar servicios de telecomunicaciones celulares y por cable en Paraguay y con el Banco Central del Paraguay para operar como EMPE (Entidad de Medio de Pago Electrónico), que es la forma bajo la cual opera Tigo Money desde marzo de 2015. La Compañía fue constituida en 1992.</t>
  </si>
  <si>
    <t>El 12 de marzo de 2024 la Asamblea General Extraordinaria de Accionistas aprobó la fusión de Servicios y Productos Multimedios S.A. con Telefónica Celular del Paraguay S.A.E. Telecel absorbió todos los activos y pasivos, derechos y obligaciones de SPM. Esta transacción no tuvo impacto a nivel de grupo ni en bonos y contratos de préstamo (locales e internacionales) y quedó libre de impuestos debido a la fusión. El 30 de abril de 2024 se inscribió oficialmente en el Registro Público la escritura de fusión entre SPM y Telecel, y a partir de esa fecha la fusión se hizo efectiva con la aprobación del regulador local.</t>
  </si>
  <si>
    <t xml:space="preserve">Al cierre del segundo trimestre de 2024, la actividad económica de Paraguay continuó mostrando una buena dinámica, impulsada principalmente por el sector servicios, la manufactura y la ganadería.	</t>
  </si>
  <si>
    <t xml:space="preserve">La inflación en Paraguay ha aumentado, cerrando el segundo trimestre de 2024 con una inflación interanual del 4,3 %, frente al 4,2 % observado en el mismo período de 2023, debido a aumentos en los precios de algunos servicios y bienes, entre ellos lácteos, cereales, harinas, arroz y productos horneados. La tasa de política monetaria se mantiene en un rango neutral de 6,0%, según el Banco Central del Paraguay.	</t>
  </si>
  <si>
    <t xml:space="preserve">El Grupo continúa monitoreando la evolución de los eventos antes mencionados y su impacto potencial en el desempeño y las consideraciones contables. </t>
  </si>
  <si>
    <t>Organismos internacionales como el Banco Mundial y el Fondo Monetario Internacional proyectan que Paraguay apunta a lograr el mayor crecimiento económico de América Latina y el Caribe para 2024. Esperan que Paraguay sostenga un crecimiento del PIB de entre 3,8% y 4,3% tanto en 2024 como en 2025, siendo una de las tasas más altas de la región, y una inflación entre 3,5 - 4,0% durante el mismo periodo.</t>
  </si>
  <si>
    <t>Las siguientes normas y modificaciones son efectivas para períodos anuales que comienzan el 1 de enero de 2026 (Modificaciones a la NIIF 9, NIIF 7 y Mejoras Anuales) o el 1 de enero de 2027 (NIIF 18) y su impacto potencial en los estados financieros consolidados del Grupo se está evaluando actualmente por la gerencia:</t>
  </si>
  <si>
    <t>• Modificaciones a la NIC 21, 'Los efectos de los cambios en los tipos de cambio': Falta de intercambiabilidad: Estas modificaciones ayudan a las entidades a determinar si una moneda es intercambiable por otra moneda y el tipo de cambio spot a utilizar cuando no lo es.</t>
  </si>
  <si>
    <t>Los siguientes cambios a las normas son efectivos para los períodos anuales que comienzan el 1 de enero de 2025 y su impacto potencial en los estados financieros consolidados del Grupo está siendo evaluado actualmente por la gerencia:</t>
  </si>
  <si>
    <t>•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flujos de efectivo y exposición al riesgo de liquidez. Los requisitos de divulgación son la respuesta del IASB a las preocupaciones de los inversores de que los acuerdos de financiación de proveedores de algunas empresas no son suficientemente visibles, lo que dificulta el análisis de los inversores.</t>
  </si>
  <si>
    <t>• Modificaciones a la NIC 1, 'Presentación de Estados Financieros': Estas modificaciones tienen como objetivo mejorar la información que una entidad proporciona cuando su derecho a diferir la liquidación de un pasivo está sujeto al cumplimiento de covenants dentro de los doce meses posteriores al período sobre el que se informa.</t>
  </si>
  <si>
    <t xml:space="preserve">•Modificaciones a NIIF 9 y NIIF 7: Las modificaciones a NIIF 9 son aclaraciones a la clasificación y medición de instrumentos financieros (tales como aclaraciones sobre baja en cuentas de pasivos financieros, entre otras). Las modificaciones a la NIIF 7 incluyen requisitos de divulgación adicionales (como los de instrumentos financieros con características contingentes, entre otros).	</t>
  </si>
  <si>
    <t xml:space="preserve">•	Mejoras anuales a las Normas NIIF, afectando a NIIF 1, NIIF 7, NIIF 9, NIIF 10 y NIC 7.			</t>
  </si>
  <si>
    <t xml:space="preserve">•	NIIF 18, 'Presentación y revelación en los estados financieros': La NIIF 18 reemplazará a la NIC 1. Su objetivo es mejorar la utilidad de la información presentada y revelada en los estados financieros, brindando a los inversores información más transparente y comparable sobre el desempeño financiero de las empresas.	</t>
  </si>
  <si>
    <t>IV. Cambios en estimaciones contables</t>
  </si>
  <si>
    <t>A partir de 2024, revisamos la vida útil estimada de nuestros activos de red de fibra óptica y equipos/softwares relacionados. Esto se considera un cambio en la estimación contable según la NIC 8.</t>
  </si>
  <si>
    <t>Si bien el cambio también afecta a los activos por derecho de uso en arrendamiento y a las provisiones de obligaciones de retiro de activos, el impacto en estas áreas se considera irrelevante.</t>
  </si>
  <si>
    <t xml:space="preserve">•	Red de Fibra Óptica: Se aumentó la vida útil de 15 años a 25 años. 			</t>
  </si>
  <si>
    <t>•	Equipo/software relacionado: el rango de vida útil aumentó a 5-10 años (anteriormente 5-7 años para equipos y 5 años para software).</t>
  </si>
  <si>
    <t xml:space="preserve">Este cambio se aplica de forma prospectiva, lo que significa que no hay impacto en los estados financieros de períodos anteriores. Los activos totalmente depreciados permanecen totalmente depreciados; su costo no se restablecerá.			</t>
  </si>
  <si>
    <t>Durante el período de seis meses finalizado el 30 de junio de 2024, el Grupo incorporó activos intangibles por PYG 116.578 millones (30 de junio de 2023: PYG 53.638 millones) y no recibió ingresos por la venta de activos intangibles. El 28 de febrero de 2024, el regulador local, Conatel, otorgó la renovación de espectro en la banda de 700 Mhz operada por la Compañía, por un monto total en efectivo de PYG 59.991 millones y sujeto a ciertas obligaciones sociales. La licencia es válida por un período de 5 años y expira en 2029.</t>
  </si>
  <si>
    <t>Bonos Locales Serie 1 - G1</t>
  </si>
  <si>
    <t>A junio 2024</t>
  </si>
  <si>
    <t>Banco Sudameris S.A.E.C.A.</t>
  </si>
  <si>
    <t>Al 30 de junio de 2024 el monto total de provisiones relacionadas con reclamos contra Telecel y sus subsidiarias fue de PYG 5.003 millones (31 de diciembre de 2023: PYG 5.259 millones). Si bien no es posible determinar la responsabilidad legal y financiera final con respecto a estos reclamos, no se anticipa que el resultado final tenga un efecto material en la posición financiera y las operaciones del Grupo.</t>
  </si>
  <si>
    <t xml:space="preserve">La Compañía y sus subsidiarias son contingentemente responsables con respecto a juicios, riesgos legales, regulatorios, comerciales y otros tipos de riesgos legales que surjan en el curso normal de los negocios. Al 30 de junio de 2024, el monto total de la exposición a riesgos presentados por litigios por Telecel y sus filiales es de PYG 48.172 millones (al 31 de diciembre de 2023: PYG 40.578 millones). </t>
  </si>
  <si>
    <t>Al 30 de junio de 2024, la exposición a riesgos fiscales de las filiales del Grupo se estima en PYG 556.571 millones, por lo que no se han registrado provisiones en el pasivo fiscal al cierre; debido a que no existe riesgo probable de eventuales reclamaciones y pagos requeridos relacionados con dichos riesgos (31 de diciembre de 2023: PYG 1.210.485 millones de los cuales se registraron provisiones por PYG 8.320 millones).</t>
  </si>
  <si>
    <t>seis meses finalizados el 30 junio 2024</t>
  </si>
  <si>
    <t>seis meses finalizados el 30 junio 2023</t>
  </si>
  <si>
    <t>Al 30 de junio del 2024, el Grupo tuvo los siguientes saldos con partes relacionadas</t>
  </si>
  <si>
    <t>Al 31 de diciembre de
2023 (auditado)</t>
  </si>
  <si>
    <t>Oferta pública para comprar todas las acciones ordinarias y DEG en circulación de Millicom de Atlas Luxco S.à r.l</t>
  </si>
  <si>
    <t>Nuevo bono local</t>
  </si>
  <si>
    <t>14 de agosto de 2024</t>
  </si>
  <si>
    <t>Pago de dividendos a los accionistas</t>
  </si>
  <si>
    <t>Efectivo restringido</t>
  </si>
  <si>
    <t>Efectivo y equivalentes de efectivo</t>
  </si>
  <si>
    <r>
      <t xml:space="preserve">Provisiones y otros pasivos corrientes </t>
    </r>
    <r>
      <rPr>
        <i/>
        <sz val="9"/>
        <color rgb="FF1F497D"/>
        <rFont val="Arial Narrow"/>
        <family val="2"/>
      </rPr>
      <t>(i)</t>
    </r>
  </si>
  <si>
    <t>(i) Provisiones y otros pasivos corrientes disminuyeron en PYG 137.404 millones respecto al 31 de diciembre de 2023, principalmente por el pago de bonificaciones y provisiones por despido.</t>
  </si>
  <si>
    <t>El tipo de cambio frente al dólar estadounidense cerró el segundo trimestre en PYG 7.540, lo que representó una devaluación del 3,6% en comparación con el 31 de diciembre de 2023 y del 3,8% en comparación con junio de 2023.</t>
  </si>
  <si>
    <t>Es importante señalar que, en el momento de preparar estos informes financieros, Paraguay ha alcanzado el grado de inversión, marcando un hito trascendental para la economía nacional. La agencia de calificación de riesgos Moody's elevó la calificación crediticia de Paraguay de Ba1 a Baa3, posicionándolo en grado de inversión. Mientras tanto, para S&amp;P, la calificación de Paraguay es BB+, al igual que para Fitch, quedando así solo un paso para avanzar al Grado de Inversión. El grado de inversión facilita un acceso más amplio y favorable al capital, reduciendo los costos de financiamiento para toda la economía y haciendo que la inversión pública en áreas como infraestructura, salud y educación sea más asequible.</t>
  </si>
  <si>
    <t xml:space="preserve">Con fecha 1 de julio de 2024, Atlas Luxco S.à r.l. (“Atlas”), una subsidiaria de Atlas Investissement S.A.S., anunció ofertas públicas en Suecia y Estados Unidos (las “Ofertas”) a los accionistas de Millicom para ofrecer todas sus acciones ordinarias y DEG a Atlas, por USD 24 por acción ordinaria y DEG (el "Precio de Oferta"). Las Ofertas vencerán el 16 de agosto de 2024, a menos que se extiendan. </t>
  </si>
  <si>
    <t>El 2 de agosto de 2024, Atlas emitió un comunicado de prensa anunciando que el Precio de Oferta se había incrementado de USD 24 a USD 25,75 por acción ordinaria y por DEG (el “Precio de Oferta Revisado”). El 9 de agosto de 2024, el independiente comité del Consejo de Administración de Millicom anunció que sigue creyendo que las ofertas públicas en efectivo realizadas por Atlas Luxco S.à r.l. subvaloró significativamente las acciones y los DEG de Millicom y reiteró su recomendación de no licitar.</t>
  </si>
  <si>
    <t>En julio de 2024, Telecel emitió Bonos Locales por un monto total de PYG 370.000 millones (aproximadamente USD 49 millones) con el fin de sustituir deuda en USD (Bonos Internacionales en circulación USD 439 millones) por deuda en moneda local. El vencimiento es de 8 años a un tipo de interés del 8,17%. Esta emisión forma parte del “Programa de Emisión Global de Títulos de Deuda” que se registró en 2021 por un monto total equivalente a USD 150 millones (PYG 1.040.700 millones).</t>
  </si>
  <si>
    <t>En junio de 2024, Telefónica Celular del Paraguay S.A.E. recompró los bonos 2024 PYG 8,750% (tramo A) por PYG 115.000 millones (USD 15.273 millones, utilizando el tipo de cambio de transacción)</t>
  </si>
  <si>
    <t>Al 30 de junio de 2024, la Compañía tenía compromisos fijos por PYG 171.371 millones (31 de diciembre de 2023: PYG 761.013 millones). Proyectos relacionados con el Negocio Móvil (PYG 81.411 millones); Plan de 3 años de capacidad móvil y VoLTE y modernización del núcleo; Hogar Empresarial (PYG 49.180 millones); Tigo Sports OBVan y equipos y despliegue fijo; Negocios B2B (PYG 16.293 millones); Servicios Fijos y Móviles; otros compromisos (PYG 24.487 millones) relacionados con equipos de redes, terrenos y edificaciones y activos intangibles. Se espera que aumente durante el segundo semestre de 2024.</t>
  </si>
  <si>
    <t>(i) Para el período de seis meses finalizado el 30 de junio de 2024, los gastos operativos incluyen recargas de tarifas de creación de valor (VCF) por los servicios de soporte brindados por Millicom al Grupo por PYG 135.986 millones (30 de junio de 2023: PYG 127.262 millones).</t>
  </si>
  <si>
    <t xml:space="preserve">Para todo el año 2024, se espera que este cambio reduzca el gasto de depreciación en aproximadamente PYG. 7.373 millones en comparación con lo que hubiera sido el cargo por depreciación utilizando vidas útiles estimadas anteriores. Estimar el impacto en años futuros no es práctico.		</t>
  </si>
  <si>
    <t>Durante el período de seis meses finalizado el 30 de junio de 2024, el Grupo agregó propiedades, planta y equipo por PYG 134.322 millones (30 de junio de 2023: PYG 254.765 millones) y recibió PYG 582 millones en efectivo por la enajenación de propiedades, planta y equipo (30 de junio de 2023: PYG 193 millones). En 2024, la fase de inversiones se ha pospuesto para el segundo semestre de 2024, debido a una revisión estratégica que prioriza áreas para mejorar el rendimiento</t>
  </si>
  <si>
    <t>Durante el período de seis meses terminado el 30 de junio de 2024, Telefónica Celular del Paraguay, S.A.E. recompró y canceló parte de sus bonos Senior 2027 5,875% por un monto nominal total de aproximadamente USD 61 millones (PYG 456.983 millones, utilizando el tipo de cambio de transacción). El descuento en el precio de recompra es de aproximadamente USD 1 millón (PYG 6.765 millones, utilizando el tipo de cambio de transacción) sobre el valor en libros se ha reconocido como un ingreso financiero.</t>
  </si>
  <si>
    <t xml:space="preserve">El 15 de julio de 2024, Millicom anunció que un comité de miembros independientes de su Junta Directiva recomienda por unanimidad que los accionistas rechacen las Ofertas y no oferten sus acciones y DEG de conformidad con las Ofertas, ya que el Precio de la Oferta subvalora significativamente a Millicom.	</t>
  </si>
  <si>
    <t>Durante julio de 2024, Telecel continuó recomprando y cancelando algunos de sus bonos senior de USD 5,875% en el mercado abierto por un monto nominal total de aproximadamente USD 2.3 millones (PYG 17.8 millones, usando el tipo de cambio de transacción).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</si>
</sst>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7" x14ac:knownFonts="1">
    <font>
      <sz val="11"/>
      <color theme="1"/>
      <name val="Calibri"/>
      <family val="2"/>
      <scheme val="minor"/>
    </font>
    <font>
      <sz val="8"/>
      <color theme="1"/>
      <name val="Arial"/>
      <family val="2"/>
    </font>
    <font>
      <sz val="11"/>
      <color theme="1"/>
      <name val="Calibri"/>
      <family val="2"/>
      <scheme val="minor"/>
    </font>
    <font>
      <sz val="9"/>
      <color rgb="FF1F497D"/>
      <name val="Arial Narrow"/>
      <family val="2"/>
    </font>
    <font>
      <sz val="12"/>
      <color theme="1"/>
      <name val="Times New Roman"/>
      <family val="1"/>
    </font>
    <font>
      <sz val="32"/>
      <name val="Arial Narrow"/>
      <family val="2"/>
    </font>
    <font>
      <sz val="16"/>
      <name val="Arial Narrow"/>
      <family val="2"/>
    </font>
    <font>
      <sz val="24"/>
      <name val="Arial Narrow"/>
      <family val="2"/>
    </font>
    <font>
      <b/>
      <sz val="12"/>
      <color rgb="FF39B8D4"/>
      <name val="Arial Narrow"/>
      <family val="2"/>
    </font>
    <font>
      <sz val="12"/>
      <color theme="1"/>
      <name val="Calibri"/>
      <family val="2"/>
      <scheme val="minor"/>
    </font>
    <font>
      <b/>
      <sz val="12"/>
      <color theme="4" tint="-0.249977111117893"/>
      <name val="Arial Narrow"/>
      <family val="2"/>
    </font>
    <font>
      <b/>
      <sz val="9"/>
      <color rgb="FF1F497D"/>
      <name val="Arial Narrow"/>
      <family val="2"/>
    </font>
    <font>
      <i/>
      <sz val="9"/>
      <color rgb="FF1F497D"/>
      <name val="Arial Narrow"/>
      <family val="2"/>
    </font>
    <font>
      <sz val="9"/>
      <color rgb="FF002060"/>
      <name val="Arial Narrow"/>
      <family val="2"/>
    </font>
    <font>
      <i/>
      <sz val="9"/>
      <color rgb="FF808285"/>
      <name val="Arial Narrow"/>
      <family val="2"/>
    </font>
    <font>
      <i/>
      <sz val="10"/>
      <color rgb="FF808285"/>
      <name val="Arial Narrow"/>
      <family val="2"/>
    </font>
    <font>
      <b/>
      <sz val="9"/>
      <color rgb="FF002060"/>
      <name val="Arial Narrow"/>
      <family val="2"/>
    </font>
    <font>
      <sz val="9"/>
      <color theme="1"/>
      <name val="Times New Roman"/>
      <family val="1"/>
    </font>
    <font>
      <sz val="10"/>
      <color rgb="FF808285"/>
      <name val="Arial Narrow"/>
      <family val="2"/>
    </font>
    <font>
      <b/>
      <sz val="10"/>
      <color rgb="FF000660"/>
      <name val="Arial Narrow"/>
      <family val="2"/>
    </font>
    <font>
      <sz val="10"/>
      <color theme="1"/>
      <name val="Arial Narrow"/>
      <family val="2"/>
    </font>
    <font>
      <b/>
      <i/>
      <sz val="10"/>
      <color rgb="FF002060"/>
      <name val="Arial Narrow"/>
      <family val="2"/>
    </font>
    <font>
      <b/>
      <i/>
      <sz val="9"/>
      <color rgb="FF808285"/>
      <name val="Arial Narrow"/>
      <family val="2"/>
    </font>
    <font>
      <sz val="7"/>
      <color rgb="FF808285"/>
      <name val="Times New Roman"/>
      <family val="1"/>
    </font>
    <font>
      <b/>
      <sz val="11"/>
      <color rgb="FF002060"/>
      <name val="Arial Narrow"/>
      <family val="2"/>
    </font>
    <font>
      <b/>
      <sz val="9"/>
      <color rgb="FF808285"/>
      <name val="Arial Narrow"/>
      <family val="2"/>
    </font>
    <font>
      <b/>
      <sz val="9"/>
      <color rgb="FF000660"/>
      <name val="Arial Narrow"/>
      <family val="2"/>
    </font>
    <font>
      <sz val="9"/>
      <color rgb="FF808285"/>
      <name val="Arial Narrow"/>
      <family val="2"/>
    </font>
    <font>
      <sz val="10"/>
      <color rgb="FF000000"/>
      <name val="Times New Roman"/>
      <family val="1"/>
    </font>
    <font>
      <b/>
      <sz val="10"/>
      <color rgb="FF000000"/>
      <name val="Times New Roman"/>
      <family val="1"/>
    </font>
    <font>
      <sz val="9"/>
      <color rgb="FF000000"/>
      <name val="Times New Roman"/>
      <family val="1"/>
    </font>
    <font>
      <b/>
      <sz val="9"/>
      <color rgb="FF000000"/>
      <name val="Times New Roman"/>
      <family val="1"/>
    </font>
    <font>
      <b/>
      <sz val="12"/>
      <name val="Arial Narrow"/>
      <family val="2"/>
    </font>
    <font>
      <b/>
      <sz val="12"/>
      <color theme="0"/>
      <name val="Arial Narrow"/>
      <family val="2"/>
    </font>
    <font>
      <b/>
      <sz val="10"/>
      <color rgb="FF808285"/>
      <name val="Arial Narrow"/>
      <family val="2"/>
    </font>
    <font>
      <sz val="8"/>
      <color rgb="FF1F497D"/>
      <name val="Arial"/>
      <family val="2"/>
    </font>
    <font>
      <b/>
      <sz val="8"/>
      <color rgb="FF1F497D"/>
      <name val="Arial"/>
      <family val="2"/>
    </font>
  </fonts>
  <fills count="8">
    <fill>
      <patternFill patternType="none"/>
    </fill>
    <fill>
      <patternFill patternType="gray125"/>
    </fill>
    <fill>
      <patternFill patternType="solid">
        <fgColor rgb="FFEEF1F9"/>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
      <patternFill patternType="solid">
        <fgColor rgb="FFEFF5FB"/>
        <bgColor indexed="64"/>
      </patternFill>
    </fill>
  </fills>
  <borders count="34">
    <border>
      <left/>
      <right/>
      <top/>
      <bottom/>
      <diagonal/>
    </border>
    <border>
      <left/>
      <right/>
      <top style="medium">
        <color rgb="FF5A99D2"/>
      </top>
      <bottom style="medium">
        <color rgb="FF5A99D2"/>
      </bottom>
      <diagonal/>
    </border>
    <border>
      <left/>
      <right/>
      <top/>
      <bottom style="medium">
        <color rgb="FF5A99D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4F81BD"/>
      </bottom>
      <diagonal/>
    </border>
    <border>
      <left/>
      <right/>
      <top/>
      <bottom style="medium">
        <color rgb="FF548DD4"/>
      </bottom>
      <diagonal/>
    </border>
    <border>
      <left/>
      <right/>
      <top/>
      <bottom style="medium">
        <color rgb="FF010202"/>
      </bottom>
      <diagonal/>
    </border>
    <border>
      <left/>
      <right/>
      <top style="medium">
        <color rgb="FF5A99D2"/>
      </top>
      <bottom/>
      <diagonal/>
    </border>
    <border>
      <left/>
      <right/>
      <top style="medium">
        <color rgb="FF808080"/>
      </top>
      <bottom/>
      <diagonal/>
    </border>
    <border>
      <left/>
      <right/>
      <top style="medium">
        <color rgb="FF808080"/>
      </top>
      <bottom style="medium">
        <color rgb="FF002060"/>
      </bottom>
      <diagonal/>
    </border>
    <border>
      <left/>
      <right/>
      <top/>
      <bottom style="medium">
        <color rgb="FF808080"/>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rgb="FF808080"/>
      </top>
      <bottom style="medium">
        <color rgb="FF002060"/>
      </bottom>
      <diagonal/>
    </border>
    <border>
      <left style="medium">
        <color indexed="64"/>
      </left>
      <right/>
      <top/>
      <bottom style="medium">
        <color rgb="FF808080"/>
      </bottom>
      <diagonal/>
    </border>
    <border>
      <left/>
      <right style="medium">
        <color indexed="64"/>
      </right>
      <top/>
      <bottom style="medium">
        <color rgb="FF808080"/>
      </bottom>
      <diagonal/>
    </border>
    <border>
      <left style="medium">
        <color indexed="64"/>
      </left>
      <right/>
      <top style="medium">
        <color rgb="FF808080"/>
      </top>
      <bottom/>
      <diagonal/>
    </border>
    <border>
      <left/>
      <right/>
      <top style="medium">
        <color rgb="FF5A99D2"/>
      </top>
      <bottom style="medium">
        <color indexed="64"/>
      </bottom>
      <diagonal/>
    </border>
  </borders>
  <cellStyleXfs count="2">
    <xf numFmtId="0" fontId="0" fillId="0" borderId="0"/>
    <xf numFmtId="41" fontId="2" fillId="0" borderId="0" applyFont="0" applyFill="0" applyBorder="0" applyAlignment="0" applyProtection="0"/>
  </cellStyleXfs>
  <cellXfs count="310">
    <xf numFmtId="0" fontId="0" fillId="0" borderId="0" xfId="0"/>
    <xf numFmtId="0" fontId="3" fillId="3" borderId="2" xfId="0" applyFont="1" applyFill="1" applyBorder="1" applyAlignment="1">
      <alignment horizontal="right" vertical="center" wrapText="1"/>
    </xf>
    <xf numFmtId="0" fontId="6" fillId="0" borderId="0" xfId="0" applyFont="1" applyAlignment="1">
      <alignment horizontal="justify" vertical="center"/>
    </xf>
    <xf numFmtId="0" fontId="5" fillId="0" borderId="0" xfId="0" applyFont="1" applyAlignment="1">
      <alignment horizontal="left" vertical="center" wrapText="1"/>
    </xf>
    <xf numFmtId="0" fontId="0" fillId="0" borderId="3" xfId="0" applyBorder="1"/>
    <xf numFmtId="0" fontId="10" fillId="0" borderId="4" xfId="0" applyFont="1" applyBorder="1" applyAlignment="1">
      <alignment horizontal="justify" vertical="center"/>
    </xf>
    <xf numFmtId="0" fontId="0" fillId="0" borderId="5" xfId="0" applyBorder="1"/>
    <xf numFmtId="0" fontId="0" fillId="0" borderId="6" xfId="0" applyBorder="1"/>
    <xf numFmtId="0" fontId="0" fillId="0" borderId="5" xfId="0" applyBorder="1" applyAlignment="1">
      <alignment horizontal="center" vertical="center"/>
    </xf>
    <xf numFmtId="0" fontId="8" fillId="0" borderId="6" xfId="0" applyFont="1" applyBorder="1" applyAlignment="1">
      <alignment horizontal="justify" vertical="center"/>
    </xf>
    <xf numFmtId="0" fontId="0" fillId="0" borderId="7" xfId="0" applyBorder="1"/>
    <xf numFmtId="0" fontId="9" fillId="0" borderId="8" xfId="0" applyFont="1" applyBorder="1"/>
    <xf numFmtId="0" fontId="11" fillId="3" borderId="2" xfId="0" applyFont="1" applyFill="1" applyBorder="1" applyAlignment="1">
      <alignment horizontal="center" vertical="center" wrapText="1"/>
    </xf>
    <xf numFmtId="0" fontId="3" fillId="2" borderId="2" xfId="0" applyFont="1" applyFill="1" applyBorder="1" applyAlignment="1">
      <alignment vertical="center" wrapText="1"/>
    </xf>
    <xf numFmtId="0" fontId="4" fillId="2" borderId="2" xfId="0" applyFont="1" applyFill="1" applyBorder="1" applyAlignment="1">
      <alignment vertical="center" wrapText="1"/>
    </xf>
    <xf numFmtId="3" fontId="3" fillId="2" borderId="2" xfId="0" applyNumberFormat="1" applyFont="1" applyFill="1" applyBorder="1" applyAlignment="1">
      <alignment horizontal="right" vertical="center" wrapText="1"/>
    </xf>
    <xf numFmtId="0" fontId="3" fillId="3" borderId="2" xfId="0" applyFont="1" applyFill="1" applyBorder="1" applyAlignment="1">
      <alignment vertical="center" wrapText="1"/>
    </xf>
    <xf numFmtId="0" fontId="4" fillId="3" borderId="2" xfId="0" applyFont="1" applyFill="1" applyBorder="1" applyAlignment="1">
      <alignment vertical="center" wrapText="1"/>
    </xf>
    <xf numFmtId="3" fontId="3" fillId="3" borderId="2" xfId="0" applyNumberFormat="1" applyFont="1" applyFill="1" applyBorder="1" applyAlignment="1">
      <alignment horizontal="right" vertical="center" wrapText="1"/>
    </xf>
    <xf numFmtId="0" fontId="11" fillId="2" borderId="2" xfId="0" applyFont="1" applyFill="1" applyBorder="1" applyAlignment="1">
      <alignment vertical="center" wrapText="1"/>
    </xf>
    <xf numFmtId="3" fontId="11" fillId="2" borderId="2" xfId="0" applyNumberFormat="1" applyFont="1" applyFill="1" applyBorder="1" applyAlignment="1">
      <alignment horizontal="right" vertical="center" wrapText="1"/>
    </xf>
    <xf numFmtId="0" fontId="11" fillId="3" borderId="2" xfId="0" applyFont="1" applyFill="1" applyBorder="1" applyAlignment="1">
      <alignment vertical="center" wrapText="1"/>
    </xf>
    <xf numFmtId="3" fontId="11" fillId="3" borderId="2" xfId="0" applyNumberFormat="1" applyFont="1" applyFill="1" applyBorder="1" applyAlignment="1">
      <alignment horizontal="right" vertical="center" wrapText="1"/>
    </xf>
    <xf numFmtId="0" fontId="3" fillId="0" borderId="2" xfId="0" applyFont="1" applyBorder="1" applyAlignment="1">
      <alignment vertical="center" wrapText="1"/>
    </xf>
    <xf numFmtId="0" fontId="4" fillId="0" borderId="2" xfId="0" applyFont="1" applyBorder="1" applyAlignment="1">
      <alignment vertical="center" wrapText="1"/>
    </xf>
    <xf numFmtId="0" fontId="3" fillId="0" borderId="2" xfId="0" applyFont="1" applyBorder="1" applyAlignment="1">
      <alignment horizontal="right" vertical="center" wrapText="1"/>
    </xf>
    <xf numFmtId="3" fontId="3" fillId="0" borderId="2" xfId="0" applyNumberFormat="1" applyFont="1" applyBorder="1" applyAlignment="1">
      <alignment horizontal="right" vertical="center" wrapText="1"/>
    </xf>
    <xf numFmtId="0" fontId="4" fillId="0" borderId="0" xfId="0" applyFont="1" applyAlignment="1">
      <alignment vertical="center" wrapText="1"/>
    </xf>
    <xf numFmtId="0" fontId="4" fillId="2" borderId="0" xfId="0" applyFont="1" applyFill="1" applyAlignment="1">
      <alignment vertical="center" wrapText="1"/>
    </xf>
    <xf numFmtId="3" fontId="3" fillId="2" borderId="0" xfId="0" applyNumberFormat="1" applyFont="1" applyFill="1" applyAlignment="1">
      <alignment horizontal="right" vertical="center" wrapText="1"/>
    </xf>
    <xf numFmtId="0" fontId="4" fillId="3" borderId="2" xfId="0" applyFont="1" applyFill="1" applyBorder="1" applyAlignment="1">
      <alignment horizontal="right" vertical="center" wrapText="1"/>
    </xf>
    <xf numFmtId="0" fontId="3" fillId="2" borderId="2" xfId="0" applyFont="1" applyFill="1" applyBorder="1" applyAlignment="1">
      <alignment horizontal="right" vertical="center" wrapText="1"/>
    </xf>
    <xf numFmtId="0" fontId="11" fillId="3" borderId="0" xfId="0" applyFont="1" applyFill="1" applyAlignment="1">
      <alignment vertical="center" wrapText="1"/>
    </xf>
    <xf numFmtId="0" fontId="4" fillId="3" borderId="0" xfId="0" applyFont="1" applyFill="1" applyAlignment="1">
      <alignment vertical="center" wrapText="1"/>
    </xf>
    <xf numFmtId="0" fontId="3" fillId="0" borderId="0" xfId="0" applyFont="1" applyAlignment="1">
      <alignment vertical="center" wrapText="1"/>
    </xf>
    <xf numFmtId="0" fontId="11" fillId="3" borderId="2" xfId="0" applyFont="1" applyFill="1" applyBorder="1" applyAlignment="1">
      <alignment horizontal="center" vertical="center"/>
    </xf>
    <xf numFmtId="0" fontId="11" fillId="2" borderId="2" xfId="0" applyFont="1" applyFill="1" applyBorder="1" applyAlignment="1">
      <alignment vertical="center"/>
    </xf>
    <xf numFmtId="0" fontId="11" fillId="3" borderId="2" xfId="0" applyFont="1" applyFill="1" applyBorder="1" applyAlignment="1">
      <alignment horizontal="left" vertical="center"/>
    </xf>
    <xf numFmtId="0" fontId="16" fillId="3" borderId="10" xfId="0" applyFont="1" applyFill="1" applyBorder="1" applyAlignment="1">
      <alignment horizontal="center" vertical="center" wrapText="1"/>
    </xf>
    <xf numFmtId="0" fontId="16" fillId="2" borderId="0" xfId="0" applyFont="1" applyFill="1" applyAlignment="1">
      <alignment vertical="center" wrapText="1"/>
    </xf>
    <xf numFmtId="0" fontId="16" fillId="3" borderId="2" xfId="0" applyFont="1" applyFill="1" applyBorder="1" applyAlignment="1">
      <alignment vertical="center" wrapText="1"/>
    </xf>
    <xf numFmtId="0" fontId="13" fillId="2" borderId="2" xfId="0" applyFont="1" applyFill="1" applyBorder="1" applyAlignment="1">
      <alignment vertical="center" wrapText="1"/>
    </xf>
    <xf numFmtId="0" fontId="4" fillId="2" borderId="2" xfId="0" applyFont="1" applyFill="1" applyBorder="1" applyAlignment="1">
      <alignment horizontal="center" vertical="center" wrapText="1"/>
    </xf>
    <xf numFmtId="3" fontId="13" fillId="2" borderId="2" xfId="0" applyNumberFormat="1" applyFont="1" applyFill="1" applyBorder="1" applyAlignment="1">
      <alignment horizontal="right" vertical="center" wrapText="1"/>
    </xf>
    <xf numFmtId="0" fontId="13" fillId="3" borderId="2" xfId="0" applyFont="1" applyFill="1" applyBorder="1" applyAlignment="1">
      <alignment vertical="center" wrapText="1"/>
    </xf>
    <xf numFmtId="0" fontId="4" fillId="3" borderId="2" xfId="0" applyFont="1" applyFill="1" applyBorder="1" applyAlignment="1">
      <alignment horizontal="center" vertical="center" wrapText="1"/>
    </xf>
    <xf numFmtId="3" fontId="13" fillId="3" borderId="2" xfId="0" applyNumberFormat="1" applyFont="1" applyFill="1" applyBorder="1" applyAlignment="1">
      <alignment horizontal="right" vertical="center" wrapText="1"/>
    </xf>
    <xf numFmtId="0" fontId="13" fillId="2" borderId="0" xfId="0" applyFont="1" applyFill="1" applyAlignment="1">
      <alignment vertical="center" wrapText="1"/>
    </xf>
    <xf numFmtId="3" fontId="13" fillId="2" borderId="0" xfId="0" applyNumberFormat="1" applyFont="1" applyFill="1" applyAlignment="1">
      <alignment horizontal="right" vertical="center" wrapText="1"/>
    </xf>
    <xf numFmtId="0" fontId="13" fillId="3" borderId="1" xfId="0" applyFont="1" applyFill="1" applyBorder="1" applyAlignment="1">
      <alignment vertical="center" wrapText="1"/>
    </xf>
    <xf numFmtId="0" fontId="16" fillId="3"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0" borderId="2" xfId="0" applyFont="1" applyBorder="1" applyAlignment="1">
      <alignment vertical="center" wrapText="1"/>
    </xf>
    <xf numFmtId="0" fontId="11" fillId="0" borderId="11" xfId="0" applyFont="1" applyBorder="1" applyAlignment="1">
      <alignment vertical="center" wrapText="1"/>
    </xf>
    <xf numFmtId="0" fontId="4" fillId="0" borderId="11" xfId="0" applyFont="1" applyBorder="1" applyAlignment="1">
      <alignment vertical="center" wrapText="1"/>
    </xf>
    <xf numFmtId="0" fontId="11" fillId="2" borderId="0" xfId="0" applyFont="1" applyFill="1" applyAlignment="1">
      <alignment vertical="center" wrapText="1"/>
    </xf>
    <xf numFmtId="0" fontId="17" fillId="2" borderId="0" xfId="0" applyFont="1" applyFill="1" applyAlignment="1">
      <alignment vertical="center" wrapText="1"/>
    </xf>
    <xf numFmtId="0" fontId="17" fillId="2" borderId="0" xfId="0" applyFont="1" applyFill="1" applyAlignment="1">
      <alignment horizontal="right" vertical="center" wrapText="1"/>
    </xf>
    <xf numFmtId="0" fontId="17" fillId="3" borderId="2" xfId="0" applyFont="1" applyFill="1" applyBorder="1" applyAlignment="1">
      <alignment vertical="center" wrapText="1"/>
    </xf>
    <xf numFmtId="0" fontId="17" fillId="2" borderId="2" xfId="0" applyFont="1" applyFill="1" applyBorder="1" applyAlignment="1">
      <alignment vertical="center" wrapText="1"/>
    </xf>
    <xf numFmtId="0" fontId="16" fillId="2" borderId="2" xfId="0" applyFont="1" applyFill="1" applyBorder="1" applyAlignment="1">
      <alignment horizontal="center" vertical="center" wrapText="1"/>
    </xf>
    <xf numFmtId="0" fontId="18" fillId="0" borderId="0" xfId="0" applyFont="1"/>
    <xf numFmtId="0" fontId="4" fillId="2" borderId="2" xfId="0" applyFont="1" applyFill="1" applyBorder="1" applyAlignment="1">
      <alignment horizontal="right" vertical="center" wrapText="1"/>
    </xf>
    <xf numFmtId="0" fontId="18" fillId="0" borderId="0" xfId="0" applyFont="1" applyAlignment="1">
      <alignment horizontal="left" vertical="center" wrapText="1"/>
    </xf>
    <xf numFmtId="0" fontId="19" fillId="0" borderId="0" xfId="0" applyFont="1" applyAlignment="1">
      <alignment vertical="center"/>
    </xf>
    <xf numFmtId="0" fontId="18" fillId="0" borderId="0" xfId="0" applyFont="1" applyAlignment="1">
      <alignment vertical="center" wrapText="1"/>
    </xf>
    <xf numFmtId="0" fontId="18" fillId="0" borderId="0" xfId="0" applyFont="1" applyAlignment="1">
      <alignment vertical="top" wrapText="1"/>
    </xf>
    <xf numFmtId="0" fontId="21" fillId="0" borderId="0" xfId="0" applyFont="1" applyAlignment="1">
      <alignment vertical="center"/>
    </xf>
    <xf numFmtId="0" fontId="21" fillId="0" borderId="0" xfId="0" applyFont="1" applyAlignment="1">
      <alignment vertical="center" wrapText="1"/>
    </xf>
    <xf numFmtId="0" fontId="22" fillId="0" borderId="0" xfId="0" applyFont="1" applyAlignment="1">
      <alignment vertical="center" wrapText="1"/>
    </xf>
    <xf numFmtId="0" fontId="18" fillId="0" borderId="0" xfId="0" applyFont="1" applyAlignment="1">
      <alignment vertical="center"/>
    </xf>
    <xf numFmtId="0" fontId="26" fillId="3" borderId="14" xfId="0" applyFont="1" applyFill="1" applyBorder="1" applyAlignment="1">
      <alignment horizontal="center" vertical="center" wrapText="1"/>
    </xf>
    <xf numFmtId="3" fontId="27" fillId="2" borderId="15" xfId="0" applyNumberFormat="1" applyFont="1" applyFill="1" applyBorder="1" applyAlignment="1">
      <alignment horizontal="right" vertical="center" wrapText="1"/>
    </xf>
    <xf numFmtId="0" fontId="4" fillId="3" borderId="15" xfId="0" applyFont="1" applyFill="1" applyBorder="1" applyAlignment="1">
      <alignment vertical="center" wrapText="1"/>
    </xf>
    <xf numFmtId="3" fontId="26" fillId="3" borderId="15" xfId="0" applyNumberFormat="1" applyFont="1" applyFill="1" applyBorder="1" applyAlignment="1">
      <alignment horizontal="right" vertical="center" wrapText="1"/>
    </xf>
    <xf numFmtId="0" fontId="19" fillId="3" borderId="13" xfId="0" applyFont="1" applyFill="1" applyBorder="1" applyAlignment="1">
      <alignment horizontal="center" vertical="center" wrapText="1"/>
    </xf>
    <xf numFmtId="3" fontId="26" fillId="3" borderId="0" xfId="0" applyNumberFormat="1" applyFont="1" applyFill="1" applyAlignment="1">
      <alignment horizontal="right" vertical="center" wrapText="1"/>
    </xf>
    <xf numFmtId="0" fontId="11" fillId="3" borderId="16" xfId="0" applyFont="1" applyFill="1" applyBorder="1" applyAlignment="1">
      <alignment horizontal="right" vertical="center" wrapText="1"/>
    </xf>
    <xf numFmtId="0" fontId="26" fillId="3" borderId="13" xfId="0" applyFont="1" applyFill="1" applyBorder="1" applyAlignment="1">
      <alignment horizontal="right" vertical="center" wrapText="1"/>
    </xf>
    <xf numFmtId="3" fontId="26" fillId="4" borderId="15" xfId="0" applyNumberFormat="1" applyFont="1" applyFill="1" applyBorder="1" applyAlignment="1">
      <alignment horizontal="right" vertical="center" wrapText="1"/>
    </xf>
    <xf numFmtId="41" fontId="26" fillId="4" borderId="15" xfId="1" applyFont="1" applyFill="1" applyBorder="1" applyAlignment="1">
      <alignment horizontal="right" vertical="center" wrapText="1"/>
    </xf>
    <xf numFmtId="3" fontId="26" fillId="4" borderId="0" xfId="0" applyNumberFormat="1" applyFont="1" applyFill="1" applyAlignment="1">
      <alignment horizontal="right" vertical="center" wrapText="1"/>
    </xf>
    <xf numFmtId="41" fontId="26" fillId="4" borderId="0" xfId="1" applyFont="1" applyFill="1" applyBorder="1" applyAlignment="1">
      <alignment horizontal="right" vertical="center" wrapText="1"/>
    </xf>
    <xf numFmtId="0" fontId="0" fillId="0" borderId="24" xfId="0" applyBorder="1"/>
    <xf numFmtId="0" fontId="18" fillId="0" borderId="25" xfId="0" applyFont="1" applyBorder="1" applyAlignment="1">
      <alignment vertical="center" wrapText="1"/>
    </xf>
    <xf numFmtId="0" fontId="21" fillId="0" borderId="24" xfId="0" applyFont="1" applyBorder="1" applyAlignment="1">
      <alignment horizontal="justify" vertical="center"/>
    </xf>
    <xf numFmtId="0" fontId="0" fillId="0" borderId="25" xfId="0" applyBorder="1"/>
    <xf numFmtId="0" fontId="24" fillId="0" borderId="24" xfId="0" applyFont="1" applyBorder="1" applyAlignment="1">
      <alignment horizontal="justify" vertical="center"/>
    </xf>
    <xf numFmtId="0" fontId="24" fillId="0" borderId="0" xfId="0" applyFont="1" applyAlignment="1">
      <alignment vertical="center"/>
    </xf>
    <xf numFmtId="0" fontId="24" fillId="0" borderId="25" xfId="0" applyFont="1" applyBorder="1" applyAlignment="1">
      <alignment vertical="center"/>
    </xf>
    <xf numFmtId="0" fontId="18" fillId="0" borderId="24" xfId="0" applyFont="1" applyBorder="1"/>
    <xf numFmtId="0" fontId="18" fillId="0" borderId="24" xfId="0" applyFont="1" applyBorder="1" applyAlignment="1">
      <alignment horizontal="justify" vertical="center"/>
    </xf>
    <xf numFmtId="0" fontId="26" fillId="3" borderId="29" xfId="0" applyFont="1" applyFill="1" applyBorder="1" applyAlignment="1">
      <alignment horizontal="center" vertical="center" wrapText="1"/>
    </xf>
    <xf numFmtId="0" fontId="4" fillId="2" borderId="24" xfId="0" applyFont="1" applyFill="1" applyBorder="1" applyAlignment="1">
      <alignment vertical="center" wrapText="1"/>
    </xf>
    <xf numFmtId="0" fontId="26" fillId="2" borderId="0" xfId="0" applyFont="1" applyFill="1" applyAlignment="1">
      <alignment horizontal="center" vertical="center" wrapText="1"/>
    </xf>
    <xf numFmtId="0" fontId="27" fillId="3" borderId="24" xfId="0" applyFont="1" applyFill="1" applyBorder="1" applyAlignment="1">
      <alignment vertical="center" wrapText="1"/>
    </xf>
    <xf numFmtId="3" fontId="27" fillId="3" borderId="0" xfId="0" applyNumberFormat="1" applyFont="1" applyFill="1" applyAlignment="1">
      <alignment horizontal="right" vertical="center" wrapText="1"/>
    </xf>
    <xf numFmtId="0" fontId="27" fillId="2" borderId="30" xfId="0" applyFont="1" applyFill="1" applyBorder="1" applyAlignment="1">
      <alignment vertical="center" wrapText="1"/>
    </xf>
    <xf numFmtId="0" fontId="25" fillId="3" borderId="24" xfId="0" applyFont="1" applyFill="1" applyBorder="1" applyAlignment="1">
      <alignment vertical="center" wrapText="1"/>
    </xf>
    <xf numFmtId="3" fontId="25" fillId="3" borderId="0" xfId="0" applyNumberFormat="1" applyFont="1" applyFill="1" applyAlignment="1">
      <alignment horizontal="right" vertical="center" wrapText="1"/>
    </xf>
    <xf numFmtId="0" fontId="14" fillId="0" borderId="24" xfId="0" applyFont="1" applyBorder="1" applyAlignment="1">
      <alignment horizontal="left" vertical="center" wrapText="1"/>
    </xf>
    <xf numFmtId="0" fontId="14" fillId="0" borderId="0" xfId="0" applyFont="1" applyAlignment="1">
      <alignment horizontal="left" vertical="center" wrapText="1"/>
    </xf>
    <xf numFmtId="0" fontId="27" fillId="2" borderId="24" xfId="0" applyFont="1" applyFill="1" applyBorder="1" applyAlignment="1">
      <alignment vertical="center" wrapText="1"/>
    </xf>
    <xf numFmtId="3" fontId="27" fillId="2" borderId="0" xfId="0" applyNumberFormat="1" applyFont="1" applyFill="1" applyAlignment="1">
      <alignment horizontal="right" vertical="center" wrapText="1"/>
    </xf>
    <xf numFmtId="3" fontId="26" fillId="3" borderId="31" xfId="0" applyNumberFormat="1" applyFont="1" applyFill="1" applyBorder="1" applyAlignment="1">
      <alignment horizontal="right" vertical="center" wrapText="1"/>
    </xf>
    <xf numFmtId="0" fontId="18" fillId="0" borderId="24" xfId="0" applyFont="1" applyBorder="1" applyAlignment="1">
      <alignment horizontal="left" vertical="center" wrapText="1"/>
    </xf>
    <xf numFmtId="0" fontId="18" fillId="0" borderId="25" xfId="0" applyFont="1" applyBorder="1" applyAlignment="1">
      <alignment horizontal="left" vertical="center" wrapText="1"/>
    </xf>
    <xf numFmtId="0" fontId="19" fillId="3" borderId="32" xfId="0" applyFont="1" applyFill="1" applyBorder="1" applyAlignment="1">
      <alignment horizontal="center" vertical="center" wrapText="1"/>
    </xf>
    <xf numFmtId="0" fontId="18" fillId="2" borderId="24" xfId="0" applyFont="1" applyFill="1" applyBorder="1" applyAlignment="1">
      <alignment vertical="center" wrapText="1"/>
    </xf>
    <xf numFmtId="0" fontId="18" fillId="3" borderId="24" xfId="0" applyFont="1" applyFill="1" applyBorder="1" applyAlignment="1">
      <alignment horizontal="left" vertical="center" wrapText="1" indent="1"/>
    </xf>
    <xf numFmtId="0" fontId="18" fillId="2" borderId="24" xfId="0" applyFont="1" applyFill="1" applyBorder="1" applyAlignment="1">
      <alignment horizontal="left" vertical="center" wrapText="1" indent="1"/>
    </xf>
    <xf numFmtId="0" fontId="19" fillId="3" borderId="30" xfId="0" applyFont="1" applyFill="1" applyBorder="1" applyAlignment="1">
      <alignment vertical="center" wrapText="1"/>
    </xf>
    <xf numFmtId="0" fontId="19" fillId="3" borderId="24" xfId="0" applyFont="1" applyFill="1" applyBorder="1" applyAlignment="1">
      <alignment vertical="center" wrapText="1"/>
    </xf>
    <xf numFmtId="0" fontId="22" fillId="0" borderId="24" xfId="0" applyFont="1" applyBorder="1" applyAlignment="1">
      <alignment horizontal="left" vertical="center" wrapText="1"/>
    </xf>
    <xf numFmtId="0" fontId="22" fillId="0" borderId="0" xfId="0" applyFont="1" applyAlignment="1">
      <alignment horizontal="left" vertical="center" wrapText="1"/>
    </xf>
    <xf numFmtId="0" fontId="22" fillId="0" borderId="24" xfId="0" applyFont="1" applyBorder="1" applyAlignment="1">
      <alignment horizontal="left" vertical="center"/>
    </xf>
    <xf numFmtId="0" fontId="22" fillId="0" borderId="0" xfId="0" applyFont="1" applyAlignment="1">
      <alignment horizontal="left" vertical="center"/>
    </xf>
    <xf numFmtId="0" fontId="22" fillId="0" borderId="25" xfId="0" applyFont="1" applyBorder="1" applyAlignment="1">
      <alignment horizontal="left" vertical="center"/>
    </xf>
    <xf numFmtId="0" fontId="20" fillId="0" borderId="24" xfId="0" applyFont="1" applyBorder="1" applyAlignment="1">
      <alignment horizontal="justify" vertical="center"/>
    </xf>
    <xf numFmtId="0" fontId="26" fillId="3" borderId="22" xfId="0" applyFont="1" applyFill="1" applyBorder="1" applyAlignment="1">
      <alignment vertical="center" wrapText="1"/>
    </xf>
    <xf numFmtId="0" fontId="26" fillId="2" borderId="24" xfId="0" applyFont="1" applyFill="1" applyBorder="1" applyAlignment="1">
      <alignment vertical="center" wrapText="1"/>
    </xf>
    <xf numFmtId="0" fontId="4" fillId="2" borderId="0" xfId="0" applyFont="1" applyFill="1" applyAlignment="1">
      <alignment horizontal="right" vertical="center" wrapText="1"/>
    </xf>
    <xf numFmtId="0" fontId="22" fillId="0" borderId="25" xfId="0" applyFont="1" applyBorder="1" applyAlignment="1">
      <alignment vertical="center" wrapText="1"/>
    </xf>
    <xf numFmtId="0" fontId="26" fillId="2" borderId="30" xfId="0" applyFont="1" applyFill="1" applyBorder="1" applyAlignment="1">
      <alignment vertical="center" wrapText="1"/>
    </xf>
    <xf numFmtId="0" fontId="22" fillId="0" borderId="25" xfId="0" applyFont="1" applyBorder="1" applyAlignment="1">
      <alignment vertical="center"/>
    </xf>
    <xf numFmtId="0" fontId="14" fillId="0" borderId="24" xfId="0" applyFont="1" applyBorder="1" applyAlignment="1">
      <alignment vertical="center"/>
    </xf>
    <xf numFmtId="0" fontId="18" fillId="0" borderId="24" xfId="0" applyFont="1" applyBorder="1" applyAlignment="1">
      <alignment horizontal="left" vertical="center" indent="8"/>
    </xf>
    <xf numFmtId="41" fontId="27" fillId="2" borderId="0" xfId="1" applyFont="1" applyFill="1" applyBorder="1" applyAlignment="1">
      <alignment horizontal="right" vertical="center" wrapText="1"/>
    </xf>
    <xf numFmtId="0" fontId="26" fillId="4" borderId="30" xfId="0" applyFont="1" applyFill="1" applyBorder="1" applyAlignment="1">
      <alignment vertical="center" wrapText="1"/>
    </xf>
    <xf numFmtId="0" fontId="26" fillId="4" borderId="24" xfId="0" applyFont="1" applyFill="1" applyBorder="1" applyAlignment="1">
      <alignment vertical="center" wrapText="1"/>
    </xf>
    <xf numFmtId="0" fontId="26" fillId="3" borderId="0" xfId="0" applyFont="1" applyFill="1" applyAlignment="1">
      <alignment horizontal="right" vertical="center" wrapText="1"/>
    </xf>
    <xf numFmtId="41" fontId="27" fillId="3" borderId="0" xfId="1" applyFont="1" applyFill="1" applyBorder="1" applyAlignment="1">
      <alignment horizontal="right" vertical="center" wrapText="1"/>
    </xf>
    <xf numFmtId="0" fontId="26" fillId="3" borderId="24" xfId="0" applyFont="1" applyFill="1" applyBorder="1" applyAlignment="1">
      <alignment vertical="center" wrapText="1"/>
    </xf>
    <xf numFmtId="0" fontId="24" fillId="0" borderId="24" xfId="0" applyFont="1" applyBorder="1" applyAlignment="1">
      <alignment horizontal="left" vertical="center"/>
    </xf>
    <xf numFmtId="0" fontId="24" fillId="0" borderId="25" xfId="0" applyFont="1" applyBorder="1" applyAlignment="1">
      <alignment horizontal="left" vertical="center"/>
    </xf>
    <xf numFmtId="0" fontId="8" fillId="0" borderId="6" xfId="0" applyFont="1" applyBorder="1" applyAlignment="1">
      <alignment wrapText="1"/>
    </xf>
    <xf numFmtId="3" fontId="11" fillId="2" borderId="1" xfId="0" applyNumberFormat="1" applyFont="1" applyFill="1" applyBorder="1" applyAlignment="1">
      <alignment horizontal="right" vertical="center" wrapText="1"/>
    </xf>
    <xf numFmtId="0" fontId="3" fillId="3" borderId="9" xfId="0" applyFont="1" applyFill="1" applyBorder="1" applyAlignment="1">
      <alignment horizontal="right" vertical="center" wrapText="1"/>
    </xf>
    <xf numFmtId="3" fontId="3" fillId="2" borderId="1" xfId="0" applyNumberFormat="1" applyFont="1" applyFill="1" applyBorder="1" applyAlignment="1">
      <alignment horizontal="right" vertical="center" wrapText="1"/>
    </xf>
    <xf numFmtId="3" fontId="3" fillId="3" borderId="0" xfId="0" applyNumberFormat="1" applyFont="1" applyFill="1" applyAlignment="1">
      <alignment horizontal="right" vertical="center" wrapText="1"/>
    </xf>
    <xf numFmtId="3" fontId="3" fillId="2" borderId="1" xfId="0" applyNumberFormat="1" applyFont="1" applyFill="1" applyBorder="1" applyAlignment="1">
      <alignment horizontal="left" vertical="center" wrapText="1"/>
    </xf>
    <xf numFmtId="3" fontId="3" fillId="3" borderId="0" xfId="0" applyNumberFormat="1" applyFont="1" applyFill="1" applyAlignment="1">
      <alignment horizontal="left" vertical="center" wrapText="1"/>
    </xf>
    <xf numFmtId="3" fontId="3" fillId="3" borderId="2" xfId="0" applyNumberFormat="1" applyFont="1" applyFill="1" applyBorder="1" applyAlignment="1">
      <alignment horizontal="left" vertical="center" wrapText="1"/>
    </xf>
    <xf numFmtId="3" fontId="3" fillId="2" borderId="2" xfId="0" applyNumberFormat="1" applyFont="1" applyFill="1" applyBorder="1" applyAlignment="1">
      <alignment horizontal="left" vertical="center" wrapText="1"/>
    </xf>
    <xf numFmtId="3" fontId="11" fillId="2" borderId="2" xfId="0" applyNumberFormat="1" applyFont="1" applyFill="1" applyBorder="1" applyAlignment="1">
      <alignment horizontal="left" vertical="center" wrapText="1"/>
    </xf>
    <xf numFmtId="3" fontId="11" fillId="2" borderId="1" xfId="0" applyNumberFormat="1" applyFont="1" applyFill="1" applyBorder="1" applyAlignment="1">
      <alignment horizontal="left" vertical="center" wrapText="1"/>
    </xf>
    <xf numFmtId="0" fontId="3" fillId="3" borderId="2" xfId="0" applyFont="1" applyFill="1" applyBorder="1" applyAlignment="1">
      <alignment horizontal="left" vertical="center" wrapText="1"/>
    </xf>
    <xf numFmtId="3" fontId="3" fillId="2" borderId="0" xfId="0" applyNumberFormat="1" applyFont="1" applyFill="1" applyAlignment="1">
      <alignment horizontal="left" vertical="center" wrapText="1"/>
    </xf>
    <xf numFmtId="0" fontId="3" fillId="3" borderId="9" xfId="0" applyFont="1" applyFill="1" applyBorder="1" applyAlignment="1">
      <alignment horizontal="left" vertical="center" wrapText="1"/>
    </xf>
    <xf numFmtId="3" fontId="11" fillId="4" borderId="2" xfId="0" applyNumberFormat="1" applyFont="1" applyFill="1" applyBorder="1" applyAlignment="1">
      <alignment horizontal="left" vertical="center" wrapText="1"/>
    </xf>
    <xf numFmtId="3" fontId="3" fillId="4" borderId="0" xfId="0" applyNumberFormat="1" applyFont="1" applyFill="1" applyAlignment="1">
      <alignment horizontal="left" vertical="center" wrapText="1"/>
    </xf>
    <xf numFmtId="0" fontId="16"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4" fillId="3" borderId="12" xfId="0" applyFont="1" applyFill="1" applyBorder="1" applyAlignment="1">
      <alignment horizontal="center" vertical="center" wrapText="1"/>
    </xf>
    <xf numFmtId="0" fontId="13" fillId="3" borderId="12" xfId="0" applyFont="1" applyFill="1" applyBorder="1" applyAlignment="1">
      <alignment horizontal="right" vertical="center" wrapText="1"/>
    </xf>
    <xf numFmtId="3" fontId="13" fillId="2" borderId="1" xfId="0" applyNumberFormat="1" applyFont="1" applyFill="1" applyBorder="1" applyAlignment="1">
      <alignment horizontal="right" vertical="center" wrapText="1"/>
    </xf>
    <xf numFmtId="0" fontId="4" fillId="3" borderId="1" xfId="0" applyFont="1" applyFill="1" applyBorder="1" applyAlignment="1">
      <alignment horizontal="center" vertical="center" wrapText="1"/>
    </xf>
    <xf numFmtId="0" fontId="4" fillId="3" borderId="11" xfId="0" applyFont="1" applyFill="1" applyBorder="1" applyAlignment="1">
      <alignment horizontal="center" vertical="center" wrapText="1"/>
    </xf>
    <xf numFmtId="3" fontId="13" fillId="3" borderId="1" xfId="0" applyNumberFormat="1" applyFont="1" applyFill="1" applyBorder="1" applyAlignment="1">
      <alignment horizontal="right" vertical="center" wrapText="1"/>
    </xf>
    <xf numFmtId="3" fontId="16" fillId="2" borderId="2" xfId="0" applyNumberFormat="1" applyFont="1" applyFill="1" applyBorder="1" applyAlignment="1">
      <alignment horizontal="right" vertical="center" wrapText="1"/>
    </xf>
    <xf numFmtId="3" fontId="16" fillId="3" borderId="11" xfId="0" applyNumberFormat="1" applyFont="1" applyFill="1" applyBorder="1" applyAlignment="1">
      <alignment horizontal="right" vertical="center" wrapText="1"/>
    </xf>
    <xf numFmtId="3" fontId="3" fillId="3" borderId="1" xfId="0" applyNumberFormat="1" applyFont="1" applyFill="1" applyBorder="1" applyAlignment="1">
      <alignment horizontal="left" vertical="center" wrapText="1"/>
    </xf>
    <xf numFmtId="3" fontId="13" fillId="2" borderId="2" xfId="0" applyNumberFormat="1" applyFont="1" applyFill="1" applyBorder="1" applyAlignment="1">
      <alignment horizontal="left" vertical="center" wrapText="1"/>
    </xf>
    <xf numFmtId="3" fontId="16" fillId="2" borderId="2" xfId="0" applyNumberFormat="1" applyFont="1" applyFill="1" applyBorder="1" applyAlignment="1">
      <alignment horizontal="left" vertical="center" wrapText="1"/>
    </xf>
    <xf numFmtId="3" fontId="16" fillId="3" borderId="11" xfId="0" applyNumberFormat="1" applyFont="1" applyFill="1" applyBorder="1" applyAlignment="1">
      <alignment horizontal="left" vertical="center" wrapText="1"/>
    </xf>
    <xf numFmtId="3" fontId="3" fillId="0" borderId="2" xfId="0" applyNumberFormat="1" applyFont="1" applyBorder="1" applyAlignment="1">
      <alignment horizontal="right" vertical="center"/>
    </xf>
    <xf numFmtId="41" fontId="11" fillId="2" borderId="2" xfId="1" applyFont="1" applyFill="1" applyBorder="1" applyAlignment="1">
      <alignment horizontal="right" vertical="center" wrapText="1"/>
    </xf>
    <xf numFmtId="41" fontId="11" fillId="7" borderId="1" xfId="1" applyFont="1" applyFill="1" applyBorder="1" applyAlignment="1">
      <alignment horizontal="right" vertical="center" wrapText="1"/>
    </xf>
    <xf numFmtId="41" fontId="11" fillId="0" borderId="2" xfId="1" applyFont="1" applyBorder="1" applyAlignment="1">
      <alignment horizontal="right" vertical="center" wrapText="1"/>
    </xf>
    <xf numFmtId="41" fontId="11" fillId="0" borderId="11" xfId="1" applyFont="1" applyBorder="1" applyAlignment="1">
      <alignment horizontal="right" vertical="center" wrapText="1"/>
    </xf>
    <xf numFmtId="41" fontId="27" fillId="3" borderId="0" xfId="1" applyFont="1" applyFill="1" applyAlignment="1">
      <alignment horizontal="right" vertical="center" wrapText="1"/>
    </xf>
    <xf numFmtId="41" fontId="26" fillId="2" borderId="15" xfId="1" applyFont="1" applyFill="1" applyBorder="1" applyAlignment="1">
      <alignment horizontal="right" vertical="center" wrapText="1"/>
    </xf>
    <xf numFmtId="0" fontId="11" fillId="4" borderId="2"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23" xfId="0" applyFont="1" applyFill="1" applyBorder="1" applyAlignment="1">
      <alignment horizontal="center" vertical="center" wrapText="1"/>
    </xf>
    <xf numFmtId="17" fontId="27" fillId="2" borderId="0" xfId="0" applyNumberFormat="1" applyFont="1" applyFill="1" applyAlignment="1">
      <alignment horizontal="center" vertical="center" wrapText="1"/>
    </xf>
    <xf numFmtId="3" fontId="27" fillId="2" borderId="25" xfId="0" applyNumberFormat="1" applyFont="1" applyFill="1" applyBorder="1" applyAlignment="1">
      <alignment horizontal="right" vertical="center" wrapText="1"/>
    </xf>
    <xf numFmtId="17" fontId="27" fillId="3" borderId="0" xfId="0" applyNumberFormat="1" applyFont="1" applyFill="1" applyAlignment="1">
      <alignment horizontal="center" vertical="center" wrapText="1"/>
    </xf>
    <xf numFmtId="3" fontId="27" fillId="3" borderId="25" xfId="0" applyNumberFormat="1" applyFont="1" applyFill="1" applyBorder="1" applyAlignment="1">
      <alignment horizontal="right" vertical="center" wrapText="1"/>
    </xf>
    <xf numFmtId="0" fontId="27" fillId="2" borderId="26" xfId="0" applyFont="1" applyFill="1" applyBorder="1" applyAlignment="1">
      <alignment vertical="center" wrapText="1"/>
    </xf>
    <xf numFmtId="17" fontId="27" fillId="2" borderId="27" xfId="0" applyNumberFormat="1" applyFont="1" applyFill="1" applyBorder="1" applyAlignment="1">
      <alignment horizontal="center" vertical="center" wrapText="1"/>
    </xf>
    <xf numFmtId="0" fontId="17" fillId="0" borderId="2" xfId="0" applyFont="1" applyBorder="1" applyAlignment="1">
      <alignment vertical="center" wrapText="1"/>
    </xf>
    <xf numFmtId="0" fontId="11" fillId="0" borderId="0" xfId="0" applyFont="1" applyAlignment="1">
      <alignment vertical="center" wrapText="1"/>
    </xf>
    <xf numFmtId="41" fontId="27" fillId="2" borderId="0" xfId="1" applyFont="1" applyFill="1" applyAlignment="1">
      <alignment horizontal="center" vertical="center" wrapText="1"/>
    </xf>
    <xf numFmtId="41" fontId="27" fillId="3" borderId="0" xfId="1" applyFont="1" applyFill="1" applyAlignment="1">
      <alignment horizontal="center" vertical="center" wrapText="1"/>
    </xf>
    <xf numFmtId="41" fontId="27" fillId="2" borderId="27" xfId="1" applyFont="1" applyFill="1" applyBorder="1" applyAlignment="1">
      <alignment horizontal="center" vertical="center" wrapText="1"/>
    </xf>
    <xf numFmtId="3" fontId="0" fillId="0" borderId="0" xfId="0" applyNumberFormat="1"/>
    <xf numFmtId="41" fontId="27" fillId="2" borderId="27" xfId="1" applyFont="1" applyFill="1" applyBorder="1" applyAlignment="1">
      <alignment horizontal="right" vertical="center" wrapText="1"/>
    </xf>
    <xf numFmtId="41" fontId="27" fillId="2" borderId="28" xfId="1" applyFont="1" applyFill="1" applyBorder="1" applyAlignment="1">
      <alignment horizontal="right" vertical="center" wrapText="1"/>
    </xf>
    <xf numFmtId="0" fontId="24" fillId="0" borderId="0" xfId="0" applyFont="1" applyAlignment="1">
      <alignment horizontal="left" vertical="center"/>
    </xf>
    <xf numFmtId="0" fontId="18" fillId="0" borderId="0" xfId="0" applyFont="1" applyAlignment="1">
      <alignment wrapText="1"/>
    </xf>
    <xf numFmtId="0" fontId="34" fillId="0" borderId="24" xfId="0" applyFont="1" applyBorder="1"/>
    <xf numFmtId="0" fontId="18" fillId="0" borderId="25" xfId="0" applyFont="1" applyBorder="1" applyAlignment="1">
      <alignment wrapText="1"/>
    </xf>
    <xf numFmtId="3" fontId="11" fillId="2" borderId="1" xfId="0" applyNumberFormat="1" applyFont="1" applyFill="1" applyBorder="1" applyAlignment="1">
      <alignment vertical="center" wrapText="1"/>
    </xf>
    <xf numFmtId="3" fontId="11" fillId="3" borderId="1" xfId="0" applyNumberFormat="1" applyFont="1" applyFill="1" applyBorder="1" applyAlignment="1">
      <alignment vertical="center" wrapText="1"/>
    </xf>
    <xf numFmtId="0" fontId="3" fillId="2" borderId="1" xfId="0" applyFont="1" applyFill="1" applyBorder="1" applyAlignment="1">
      <alignment vertical="center" wrapText="1"/>
    </xf>
    <xf numFmtId="0" fontId="3" fillId="3" borderId="1" xfId="0" applyFont="1" applyFill="1" applyBorder="1" applyAlignment="1">
      <alignment vertical="center" wrapText="1"/>
    </xf>
    <xf numFmtId="3" fontId="3" fillId="0" borderId="1" xfId="0" applyNumberFormat="1" applyFont="1" applyBorder="1" applyAlignment="1">
      <alignment vertical="center" wrapText="1"/>
    </xf>
    <xf numFmtId="0" fontId="11" fillId="4" borderId="2" xfId="0" applyFont="1" applyFill="1" applyBorder="1" applyAlignment="1">
      <alignment horizontal="right" vertical="center" wrapText="1"/>
    </xf>
    <xf numFmtId="3" fontId="35" fillId="3" borderId="2" xfId="0" applyNumberFormat="1" applyFont="1" applyFill="1" applyBorder="1" applyAlignment="1">
      <alignment horizontal="right" vertical="center" wrapText="1"/>
    </xf>
    <xf numFmtId="3" fontId="36" fillId="2" borderId="2" xfId="0" applyNumberFormat="1" applyFont="1" applyFill="1" applyBorder="1" applyAlignment="1">
      <alignment horizontal="right" vertical="center" wrapText="1"/>
    </xf>
    <xf numFmtId="3" fontId="35" fillId="2" borderId="2" xfId="0" applyNumberFormat="1" applyFont="1" applyFill="1" applyBorder="1" applyAlignment="1">
      <alignment horizontal="right" vertical="center" wrapText="1"/>
    </xf>
    <xf numFmtId="3" fontId="35" fillId="3" borderId="0" xfId="0" applyNumberFormat="1" applyFont="1" applyFill="1" applyAlignment="1">
      <alignment horizontal="right" vertical="center" wrapText="1"/>
    </xf>
    <xf numFmtId="41" fontId="3" fillId="2" borderId="2" xfId="1" applyFont="1" applyFill="1" applyBorder="1" applyAlignment="1">
      <alignment vertical="center" wrapText="1"/>
    </xf>
    <xf numFmtId="41" fontId="11" fillId="3" borderId="2" xfId="1" applyFont="1" applyFill="1" applyBorder="1" applyAlignment="1">
      <alignment vertical="center" wrapText="1"/>
    </xf>
    <xf numFmtId="41" fontId="3" fillId="0" borderId="2" xfId="1" applyFont="1" applyBorder="1" applyAlignment="1">
      <alignment vertical="center" wrapText="1"/>
    </xf>
    <xf numFmtId="41" fontId="11" fillId="3" borderId="0" xfId="1" applyFont="1" applyFill="1" applyAlignment="1">
      <alignment vertical="center" wrapText="1"/>
    </xf>
    <xf numFmtId="41" fontId="3" fillId="0" borderId="0" xfId="1" applyFont="1" applyAlignment="1">
      <alignment vertical="center" wrapText="1"/>
    </xf>
    <xf numFmtId="0" fontId="1" fillId="2" borderId="0" xfId="0" applyFont="1" applyFill="1" applyAlignment="1">
      <alignment horizontal="right" vertical="center" wrapText="1"/>
    </xf>
    <xf numFmtId="0" fontId="1" fillId="2" borderId="12" xfId="0" applyFont="1" applyFill="1" applyBorder="1" applyAlignment="1">
      <alignment horizontal="right" vertical="center" wrapText="1"/>
    </xf>
    <xf numFmtId="0" fontId="27" fillId="4" borderId="0" xfId="0" applyFont="1" applyFill="1" applyAlignment="1">
      <alignment vertical="center"/>
    </xf>
    <xf numFmtId="0" fontId="0" fillId="4" borderId="0" xfId="0" applyFill="1"/>
    <xf numFmtId="0" fontId="13" fillId="3" borderId="10" xfId="0" applyFont="1" applyFill="1" applyBorder="1" applyAlignment="1">
      <alignment vertical="center" wrapText="1"/>
    </xf>
    <xf numFmtId="0" fontId="18" fillId="4" borderId="0" xfId="0" applyFont="1" applyFill="1"/>
    <xf numFmtId="3" fontId="11" fillId="3" borderId="2" xfId="0" applyNumberFormat="1" applyFont="1" applyFill="1" applyBorder="1" applyAlignment="1">
      <alignment horizontal="left" vertical="center" wrapText="1"/>
    </xf>
    <xf numFmtId="0" fontId="22" fillId="0" borderId="25" xfId="0" applyFont="1" applyBorder="1" applyAlignment="1">
      <alignment horizontal="left" vertical="center" wrapText="1"/>
    </xf>
    <xf numFmtId="0" fontId="18" fillId="0" borderId="24" xfId="0" applyFont="1" applyBorder="1" applyAlignment="1">
      <alignment horizontal="left" vertical="top" wrapText="1"/>
    </xf>
    <xf numFmtId="0" fontId="18" fillId="0" borderId="0" xfId="0" applyFont="1" applyAlignment="1">
      <alignment horizontal="left" vertical="top" wrapText="1"/>
    </xf>
    <xf numFmtId="0" fontId="18" fillId="0" borderId="25" xfId="0" applyFont="1" applyBorder="1" applyAlignment="1">
      <alignment horizontal="left" vertical="top" wrapText="1"/>
    </xf>
    <xf numFmtId="41" fontId="0" fillId="0" borderId="0" xfId="1" applyFont="1"/>
    <xf numFmtId="0" fontId="4" fillId="4" borderId="0" xfId="0" applyFont="1" applyFill="1" applyAlignment="1">
      <alignment vertical="center" wrapText="1"/>
    </xf>
    <xf numFmtId="0" fontId="4" fillId="4" borderId="0" xfId="0" applyFont="1" applyFill="1" applyAlignment="1">
      <alignment horizontal="right" vertical="center" wrapText="1"/>
    </xf>
    <xf numFmtId="3" fontId="27" fillId="3" borderId="0" xfId="0" applyNumberFormat="1" applyFont="1" applyFill="1" applyAlignment="1">
      <alignment vertical="center" wrapText="1"/>
    </xf>
    <xf numFmtId="0" fontId="7" fillId="4" borderId="0" xfId="0" applyFont="1" applyFill="1"/>
    <xf numFmtId="0" fontId="11" fillId="2" borderId="33" xfId="0" applyFont="1" applyFill="1" applyBorder="1" applyAlignment="1">
      <alignment vertical="center" wrapText="1"/>
    </xf>
    <xf numFmtId="0" fontId="11" fillId="2" borderId="33" xfId="0" applyFont="1" applyFill="1" applyBorder="1" applyAlignment="1">
      <alignment horizontal="center" vertical="center" wrapText="1"/>
    </xf>
    <xf numFmtId="3" fontId="36" fillId="2" borderId="33" xfId="0" applyNumberFormat="1" applyFont="1" applyFill="1" applyBorder="1" applyAlignment="1">
      <alignment horizontal="right" vertical="center" wrapText="1"/>
    </xf>
    <xf numFmtId="41" fontId="11" fillId="2" borderId="33" xfId="1" applyFont="1" applyFill="1" applyBorder="1" applyAlignment="1">
      <alignment horizontal="right" vertical="center" wrapText="1"/>
    </xf>
    <xf numFmtId="41" fontId="11" fillId="2" borderId="33" xfId="1" applyFont="1" applyFill="1" applyBorder="1" applyAlignment="1">
      <alignment vertical="center" wrapText="1"/>
    </xf>
    <xf numFmtId="0" fontId="14" fillId="4" borderId="0" xfId="0" applyFont="1" applyFill="1" applyAlignment="1">
      <alignment horizontal="left" vertical="top" wrapText="1"/>
    </xf>
    <xf numFmtId="0" fontId="32" fillId="5" borderId="17" xfId="0" applyFont="1" applyFill="1" applyBorder="1" applyAlignment="1">
      <alignment horizontal="center" vertical="center" wrapText="1"/>
    </xf>
    <xf numFmtId="0" fontId="32" fillId="5" borderId="18" xfId="0" applyFont="1" applyFill="1" applyBorder="1" applyAlignment="1">
      <alignment horizontal="center" vertical="center" wrapText="1"/>
    </xf>
    <xf numFmtId="0" fontId="32" fillId="5" borderId="19" xfId="0" applyFont="1" applyFill="1" applyBorder="1" applyAlignment="1">
      <alignment horizontal="center" vertical="center" wrapText="1"/>
    </xf>
    <xf numFmtId="0" fontId="32" fillId="5" borderId="20" xfId="0" applyFont="1" applyFill="1" applyBorder="1" applyAlignment="1">
      <alignment horizontal="center" vertical="center" wrapText="1"/>
    </xf>
    <xf numFmtId="0" fontId="32" fillId="5" borderId="21" xfId="0" applyFont="1" applyFill="1" applyBorder="1" applyAlignment="1">
      <alignment horizontal="center" vertical="center" wrapText="1"/>
    </xf>
    <xf numFmtId="0" fontId="15" fillId="4" borderId="0" xfId="0" applyFont="1" applyFill="1" applyAlignment="1">
      <alignment horizontal="left" vertical="top" wrapText="1"/>
    </xf>
    <xf numFmtId="0" fontId="18" fillId="4" borderId="0" xfId="0" applyFont="1" applyFill="1" applyAlignment="1">
      <alignment horizontal="left" vertical="top" wrapText="1"/>
    </xf>
    <xf numFmtId="0" fontId="19" fillId="0" borderId="22" xfId="0" applyFont="1" applyBorder="1" applyAlignment="1">
      <alignment horizontal="left" vertical="center"/>
    </xf>
    <xf numFmtId="0" fontId="19" fillId="0" borderId="16" xfId="0" applyFont="1" applyBorder="1" applyAlignment="1">
      <alignment horizontal="left" vertical="center"/>
    </xf>
    <xf numFmtId="0" fontId="19" fillId="0" borderId="23" xfId="0" applyFont="1" applyBorder="1" applyAlignment="1">
      <alignment horizontal="left" vertical="center"/>
    </xf>
    <xf numFmtId="0" fontId="18" fillId="0" borderId="24" xfId="0" applyFont="1" applyBorder="1" applyAlignment="1">
      <alignment horizontal="left" vertical="center" wrapText="1"/>
    </xf>
    <xf numFmtId="0" fontId="18" fillId="0" borderId="0" xfId="0" applyFont="1" applyAlignment="1">
      <alignment horizontal="left" vertical="center" wrapText="1"/>
    </xf>
    <xf numFmtId="0" fontId="18" fillId="0" borderId="25" xfId="0" applyFont="1" applyBorder="1" applyAlignment="1">
      <alignment horizontal="left" vertical="center" wrapText="1"/>
    </xf>
    <xf numFmtId="0" fontId="18" fillId="0" borderId="26" xfId="0" applyFont="1" applyBorder="1" applyAlignment="1">
      <alignment horizontal="left" vertical="center" wrapText="1"/>
    </xf>
    <xf numFmtId="0" fontId="18" fillId="0" borderId="27" xfId="0" applyFont="1" applyBorder="1" applyAlignment="1">
      <alignment horizontal="left" vertical="center" wrapText="1"/>
    </xf>
    <xf numFmtId="0" fontId="18" fillId="0" borderId="28" xfId="0" applyFont="1" applyBorder="1" applyAlignment="1">
      <alignment horizontal="left" vertical="center" wrapText="1"/>
    </xf>
    <xf numFmtId="0" fontId="33" fillId="6" borderId="20" xfId="0" applyFont="1" applyFill="1" applyBorder="1" applyAlignment="1">
      <alignment horizontal="center" vertical="center" wrapText="1"/>
    </xf>
    <xf numFmtId="0" fontId="33" fillId="6" borderId="21" xfId="0" applyFont="1" applyFill="1" applyBorder="1" applyAlignment="1">
      <alignment horizontal="center" vertical="center" wrapText="1"/>
    </xf>
    <xf numFmtId="0" fontId="33" fillId="6" borderId="19" xfId="0" applyFont="1" applyFill="1" applyBorder="1" applyAlignment="1">
      <alignment horizontal="center" vertical="center" wrapText="1"/>
    </xf>
    <xf numFmtId="0" fontId="15" fillId="0" borderId="0" xfId="0" applyFont="1" applyAlignment="1">
      <alignment horizontal="left" vertical="center" wrapText="1"/>
    </xf>
    <xf numFmtId="0" fontId="15" fillId="0" borderId="25" xfId="0" applyFont="1" applyBorder="1" applyAlignment="1">
      <alignment horizontal="left"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21" fillId="0" borderId="24" xfId="0" applyFont="1" applyBorder="1" applyAlignment="1">
      <alignment horizontal="left" vertical="center"/>
    </xf>
    <xf numFmtId="0" fontId="21" fillId="0" borderId="0" xfId="0" applyFont="1" applyAlignment="1">
      <alignment horizontal="left" vertical="center"/>
    </xf>
    <xf numFmtId="0" fontId="21" fillId="0" borderId="25" xfId="0" applyFont="1" applyBorder="1" applyAlignment="1">
      <alignment horizontal="left" vertical="center"/>
    </xf>
    <xf numFmtId="0" fontId="15" fillId="0" borderId="24" xfId="0" applyFont="1" applyBorder="1" applyAlignment="1">
      <alignment horizontal="left" vertical="center" wrapText="1"/>
    </xf>
    <xf numFmtId="0" fontId="19" fillId="0" borderId="22" xfId="0" applyFont="1" applyBorder="1" applyAlignment="1">
      <alignment horizontal="left" vertical="center" wrapText="1"/>
    </xf>
    <xf numFmtId="0" fontId="19" fillId="0" borderId="16" xfId="0" applyFont="1" applyBorder="1" applyAlignment="1">
      <alignment horizontal="left" vertical="center" wrapText="1"/>
    </xf>
    <xf numFmtId="0" fontId="19" fillId="0" borderId="23" xfId="0" applyFont="1" applyBorder="1" applyAlignment="1">
      <alignment horizontal="left" vertical="center" wrapText="1"/>
    </xf>
    <xf numFmtId="0" fontId="21" fillId="0" borderId="24" xfId="0" applyFont="1" applyBorder="1" applyAlignment="1">
      <alignment horizontal="left" vertical="center" wrapText="1"/>
    </xf>
    <xf numFmtId="0" fontId="21" fillId="0" borderId="0" xfId="0" applyFont="1" applyAlignment="1">
      <alignment horizontal="left" vertical="center" wrapText="1"/>
    </xf>
    <xf numFmtId="0" fontId="21" fillId="0" borderId="25" xfId="0" applyFont="1" applyBorder="1" applyAlignment="1">
      <alignment horizontal="left" vertical="center" wrapText="1"/>
    </xf>
    <xf numFmtId="0" fontId="18" fillId="0" borderId="24" xfId="0" applyFont="1" applyBorder="1" applyAlignment="1">
      <alignment horizontal="left" vertical="top" wrapText="1"/>
    </xf>
    <xf numFmtId="0" fontId="18" fillId="0" borderId="0" xfId="0" applyFont="1" applyAlignment="1">
      <alignment horizontal="left" vertical="top" wrapText="1"/>
    </xf>
    <xf numFmtId="0" fontId="18" fillId="0" borderId="25" xfId="0" applyFont="1" applyBorder="1" applyAlignment="1">
      <alignment horizontal="left" vertical="top" wrapText="1"/>
    </xf>
    <xf numFmtId="0" fontId="15" fillId="0" borderId="24" xfId="0" applyFont="1" applyBorder="1" applyAlignment="1">
      <alignment horizontal="left" vertical="top" wrapText="1"/>
    </xf>
    <xf numFmtId="0" fontId="15" fillId="0" borderId="0" xfId="0" applyFont="1" applyAlignment="1">
      <alignment horizontal="left" vertical="top" wrapText="1"/>
    </xf>
    <xf numFmtId="0" fontId="15" fillId="0" borderId="25" xfId="0" applyFont="1" applyBorder="1" applyAlignment="1">
      <alignment horizontal="left" vertical="top" wrapText="1"/>
    </xf>
    <xf numFmtId="0" fontId="24" fillId="0" borderId="22" xfId="0" applyFont="1" applyBorder="1" applyAlignment="1">
      <alignment horizontal="left" vertical="center"/>
    </xf>
    <xf numFmtId="0" fontId="24" fillId="0" borderId="16" xfId="0" applyFont="1" applyBorder="1" applyAlignment="1">
      <alignment horizontal="left" vertical="center"/>
    </xf>
    <xf numFmtId="0" fontId="24" fillId="0" borderId="23" xfId="0" applyFont="1" applyBorder="1" applyAlignment="1">
      <alignment horizontal="left" vertical="center"/>
    </xf>
    <xf numFmtId="0" fontId="25" fillId="0" borderId="24" xfId="0" applyFont="1" applyBorder="1" applyAlignment="1">
      <alignment horizontal="left" vertical="center"/>
    </xf>
    <xf numFmtId="0" fontId="25" fillId="0" borderId="0" xfId="0" applyFont="1" applyAlignment="1">
      <alignment horizontal="left" vertical="center"/>
    </xf>
    <xf numFmtId="0" fontId="25" fillId="0" borderId="25" xfId="0" applyFont="1" applyBorder="1" applyAlignment="1">
      <alignment horizontal="left" vertical="center"/>
    </xf>
    <xf numFmtId="0" fontId="18" fillId="0" borderId="26" xfId="0" applyFont="1" applyBorder="1" applyAlignment="1">
      <alignment horizontal="left" vertical="center"/>
    </xf>
    <xf numFmtId="0" fontId="18" fillId="0" borderId="27" xfId="0" applyFont="1" applyBorder="1" applyAlignment="1">
      <alignment horizontal="left" vertical="center"/>
    </xf>
    <xf numFmtId="0" fontId="18" fillId="0" borderId="28" xfId="0" applyFont="1" applyBorder="1" applyAlignment="1">
      <alignment horizontal="left" vertical="center"/>
    </xf>
    <xf numFmtId="0" fontId="18" fillId="0" borderId="26" xfId="0" applyFont="1" applyBorder="1" applyAlignment="1">
      <alignment horizontal="left" vertical="top" wrapText="1"/>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22" fillId="0" borderId="24" xfId="0" applyFont="1" applyBorder="1" applyAlignment="1">
      <alignment horizontal="left" vertical="center" wrapText="1"/>
    </xf>
    <xf numFmtId="0" fontId="22" fillId="0" borderId="0" xfId="0" applyFont="1" applyAlignment="1">
      <alignment horizontal="left" vertical="center" wrapText="1"/>
    </xf>
    <xf numFmtId="0" fontId="22" fillId="0" borderId="25" xfId="0" applyFont="1" applyBorder="1" applyAlignment="1">
      <alignment horizontal="left" vertical="center" wrapText="1"/>
    </xf>
    <xf numFmtId="0" fontId="14" fillId="0" borderId="24" xfId="0" applyFont="1" applyBorder="1" applyAlignment="1">
      <alignment horizontal="left" vertical="center" wrapText="1"/>
    </xf>
    <xf numFmtId="0" fontId="14" fillId="0" borderId="0" xfId="0" applyFont="1" applyAlignment="1">
      <alignment horizontal="left" vertical="center" wrapText="1"/>
    </xf>
    <xf numFmtId="0" fontId="14" fillId="0" borderId="25" xfId="0" applyFont="1" applyBorder="1" applyAlignment="1">
      <alignment horizontal="left" vertical="center" wrapText="1"/>
    </xf>
    <xf numFmtId="0" fontId="24" fillId="0" borderId="22" xfId="0" applyFont="1" applyBorder="1" applyAlignment="1">
      <alignment horizontal="left" vertical="center" wrapText="1"/>
    </xf>
    <xf numFmtId="0" fontId="24" fillId="0" borderId="16" xfId="0" applyFont="1" applyBorder="1" applyAlignment="1">
      <alignment horizontal="left" vertical="center" wrapText="1"/>
    </xf>
    <xf numFmtId="0" fontId="24" fillId="0" borderId="23" xfId="0" applyFont="1" applyBorder="1" applyAlignment="1">
      <alignment horizontal="left" vertical="center" wrapText="1"/>
    </xf>
    <xf numFmtId="0" fontId="18" fillId="4" borderId="24" xfId="0" applyFont="1" applyFill="1" applyBorder="1" applyAlignment="1">
      <alignment horizontal="left" vertical="center" wrapText="1"/>
    </xf>
    <xf numFmtId="0" fontId="18" fillId="4" borderId="0" xfId="0" applyFont="1" applyFill="1" applyAlignment="1">
      <alignment horizontal="left" vertical="center" wrapText="1"/>
    </xf>
    <xf numFmtId="0" fontId="18" fillId="4" borderId="25" xfId="0" applyFont="1" applyFill="1" applyBorder="1" applyAlignment="1">
      <alignment horizontal="left" vertical="center" wrapText="1"/>
    </xf>
    <xf numFmtId="0" fontId="22" fillId="0" borderId="24" xfId="0" applyFont="1" applyBorder="1" applyAlignment="1">
      <alignment horizontal="left" vertical="center"/>
    </xf>
    <xf numFmtId="0" fontId="22" fillId="0" borderId="0" xfId="0" applyFont="1" applyAlignment="1">
      <alignment horizontal="left" vertical="center"/>
    </xf>
    <xf numFmtId="0" fontId="22" fillId="0" borderId="25" xfId="0" applyFont="1" applyBorder="1" applyAlignment="1">
      <alignment horizontal="left" vertical="center"/>
    </xf>
    <xf numFmtId="0" fontId="16" fillId="3" borderId="30" xfId="0" applyFont="1" applyFill="1" applyBorder="1" applyAlignment="1">
      <alignment vertical="center" wrapText="1"/>
    </xf>
    <xf numFmtId="0" fontId="16" fillId="3" borderId="15" xfId="0" applyFont="1" applyFill="1" applyBorder="1" applyAlignment="1">
      <alignment vertical="center" wrapText="1"/>
    </xf>
    <xf numFmtId="0" fontId="18" fillId="4" borderId="26" xfId="0" applyFont="1" applyFill="1" applyBorder="1" applyAlignment="1">
      <alignment horizontal="left" vertical="center" wrapText="1"/>
    </xf>
    <xf numFmtId="0" fontId="18" fillId="4" borderId="27" xfId="0" applyFont="1" applyFill="1" applyBorder="1" applyAlignment="1">
      <alignment horizontal="left" vertical="center" wrapText="1"/>
    </xf>
    <xf numFmtId="0" fontId="18" fillId="4" borderId="28" xfId="0" applyFont="1" applyFill="1" applyBorder="1" applyAlignment="1">
      <alignment horizontal="left" vertical="center" wrapText="1"/>
    </xf>
    <xf numFmtId="0" fontId="33" fillId="6" borderId="0" xfId="0" applyFont="1" applyFill="1" applyAlignment="1">
      <alignment horizontal="center" vertical="center" wrapText="1"/>
    </xf>
    <xf numFmtId="0" fontId="26" fillId="3" borderId="32" xfId="0" applyFont="1" applyFill="1" applyBorder="1" applyAlignment="1">
      <alignment vertical="center" wrapText="1"/>
    </xf>
    <xf numFmtId="0" fontId="26" fillId="3" borderId="24" xfId="0" applyFont="1" applyFill="1" applyBorder="1" applyAlignment="1">
      <alignment vertical="center" wrapText="1"/>
    </xf>
    <xf numFmtId="0" fontId="26" fillId="3" borderId="13" xfId="0" applyFont="1" applyFill="1" applyBorder="1" applyAlignment="1">
      <alignment horizontal="right" vertical="center" wrapText="1"/>
    </xf>
    <xf numFmtId="0" fontId="26" fillId="3" borderId="0" xfId="0" applyFont="1" applyFill="1" applyAlignment="1">
      <alignment horizontal="right" vertical="center" wrapText="1"/>
    </xf>
    <xf numFmtId="0" fontId="34" fillId="0" borderId="24" xfId="0" applyFont="1" applyBorder="1" applyAlignment="1">
      <alignment horizontal="left" vertical="top"/>
    </xf>
    <xf numFmtId="0" fontId="34" fillId="0" borderId="0" xfId="0" applyFont="1" applyAlignment="1">
      <alignment horizontal="left" vertical="top"/>
    </xf>
    <xf numFmtId="0" fontId="34" fillId="0" borderId="25" xfId="0" applyFont="1" applyBorder="1" applyAlignment="1">
      <alignment horizontal="left" vertical="top"/>
    </xf>
  </cellXfs>
  <cellStyles count="2">
    <cellStyle name="Millares [0]" xfId="1" builtinId="6"/>
    <cellStyle name="Normal" xfId="0" builtinId="0"/>
  </cellStyles>
  <dxfs count="0"/>
  <tableStyles count="0" defaultTableStyle="TableStyleMedium2" defaultPivotStyle="PivotStyleLight16"/>
  <colors>
    <mruColors>
      <color rgb="FFEE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71C9E-9127-43F6-96E8-17479AA5F098}">
  <sheetPr>
    <tabColor theme="0"/>
  </sheetPr>
  <dimension ref="B2:B4"/>
  <sheetViews>
    <sheetView showGridLines="0" zoomScaleNormal="100" workbookViewId="0">
      <selection activeCell="B2" sqref="B2"/>
    </sheetView>
  </sheetViews>
  <sheetFormatPr baseColWidth="10" defaultRowHeight="15" x14ac:dyDescent="0.25"/>
  <cols>
    <col min="2" max="2" width="152" customWidth="1"/>
  </cols>
  <sheetData>
    <row r="2" spans="2:2" ht="162" x14ac:dyDescent="0.25">
      <c r="B2" s="3" t="s">
        <v>0</v>
      </c>
    </row>
    <row r="3" spans="2:2" ht="20.25" x14ac:dyDescent="0.25">
      <c r="B3" s="2" t="s">
        <v>188</v>
      </c>
    </row>
    <row r="4" spans="2:2" ht="30" x14ac:dyDescent="0.4">
      <c r="B4" s="224" t="s">
        <v>233</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A8DDD-387A-4A92-B88D-4C5402155E25}">
  <sheetPr>
    <tabColor rgb="FF92D050"/>
  </sheetPr>
  <dimension ref="B1:E27"/>
  <sheetViews>
    <sheetView showGridLines="0" topLeftCell="A2" zoomScale="150" zoomScaleNormal="150" workbookViewId="0">
      <selection activeCell="C7" sqref="C7"/>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47" t="s">
        <v>1</v>
      </c>
      <c r="C2" s="248"/>
      <c r="D2" s="248"/>
      <c r="E2" s="249"/>
    </row>
    <row r="3" spans="2:5" ht="15.75" thickBot="1" x14ac:dyDescent="0.3"/>
    <row r="4" spans="2:5" ht="16.5" x14ac:dyDescent="0.25">
      <c r="B4" s="270" t="s">
        <v>109</v>
      </c>
      <c r="C4" s="271"/>
      <c r="D4" s="271"/>
      <c r="E4" s="272"/>
    </row>
    <row r="5" spans="2:5" ht="16.5" x14ac:dyDescent="0.25">
      <c r="B5" s="87"/>
      <c r="C5" s="88"/>
      <c r="D5" s="88"/>
      <c r="E5" s="89"/>
    </row>
    <row r="6" spans="2:5" ht="53.25" customHeight="1" thickBot="1" x14ac:dyDescent="0.3">
      <c r="B6" s="279" t="s">
        <v>248</v>
      </c>
      <c r="C6" s="280"/>
      <c r="D6" s="280"/>
      <c r="E6" s="281"/>
    </row>
    <row r="7" spans="2:5" ht="18.75" customHeight="1" x14ac:dyDescent="0.25">
      <c r="B7" s="70"/>
      <c r="C7" s="70"/>
      <c r="D7" s="70"/>
      <c r="E7" s="70"/>
    </row>
    <row r="8" spans="2:5" ht="75.75" customHeight="1" x14ac:dyDescent="0.25">
      <c r="B8" s="63"/>
      <c r="C8" s="63"/>
      <c r="D8" s="63"/>
      <c r="E8" s="63"/>
    </row>
    <row r="9" spans="2:5" ht="69.75" customHeight="1" x14ac:dyDescent="0.25">
      <c r="B9" s="65"/>
      <c r="C9" s="65"/>
      <c r="D9" s="65"/>
      <c r="E9" s="65"/>
    </row>
    <row r="11" spans="2:5" ht="33" customHeight="1" x14ac:dyDescent="0.25">
      <c r="B11" s="68"/>
      <c r="C11" s="68"/>
      <c r="D11" s="68"/>
      <c r="E11" s="68"/>
    </row>
    <row r="12" spans="2:5" x14ac:dyDescent="0.25">
      <c r="B12" s="69"/>
      <c r="C12" s="69"/>
      <c r="D12" s="69"/>
      <c r="E12" s="69"/>
    </row>
    <row r="13" spans="2:5" ht="60" customHeight="1" x14ac:dyDescent="0.25">
      <c r="B13" s="65"/>
      <c r="C13" s="65"/>
      <c r="D13" s="65"/>
      <c r="E13" s="65"/>
    </row>
    <row r="14" spans="2:5" ht="66" customHeight="1" x14ac:dyDescent="0.25">
      <c r="B14" s="65"/>
      <c r="C14" s="65"/>
      <c r="D14" s="65"/>
      <c r="E14" s="65"/>
    </row>
    <row r="15" spans="2:5" ht="35.25" customHeight="1" x14ac:dyDescent="0.25">
      <c r="B15" s="65"/>
      <c r="C15" s="65"/>
      <c r="D15" s="65"/>
      <c r="E15" s="65"/>
    </row>
    <row r="17" spans="2:5" x14ac:dyDescent="0.25">
      <c r="B17" s="64"/>
      <c r="C17" s="64"/>
      <c r="D17" s="64"/>
      <c r="E17" s="64"/>
    </row>
    <row r="18" spans="2:5" x14ac:dyDescent="0.25">
      <c r="B18" s="67"/>
      <c r="C18" s="67"/>
      <c r="D18" s="67"/>
      <c r="E18" s="67"/>
    </row>
    <row r="19" spans="2:5" ht="39.75" customHeight="1" x14ac:dyDescent="0.25">
      <c r="B19" s="65"/>
      <c r="C19" s="65"/>
      <c r="D19" s="65"/>
      <c r="E19" s="65"/>
    </row>
    <row r="20" spans="2:5" ht="29.25" customHeight="1" x14ac:dyDescent="0.25">
      <c r="B20" s="66"/>
      <c r="C20" s="66"/>
      <c r="D20" s="66"/>
      <c r="E20" s="66"/>
    </row>
    <row r="21" spans="2:5" ht="21.75" customHeight="1" x14ac:dyDescent="0.25">
      <c r="B21" s="65"/>
      <c r="C21" s="65"/>
      <c r="D21" s="65"/>
      <c r="E21" s="65"/>
    </row>
    <row r="22" spans="2:5" ht="104.25" customHeight="1" x14ac:dyDescent="0.25">
      <c r="B22" s="65"/>
      <c r="C22" s="65"/>
      <c r="D22" s="65"/>
      <c r="E22" s="65"/>
    </row>
    <row r="23" spans="2:5" ht="33.75" customHeight="1" x14ac:dyDescent="0.25">
      <c r="B23" s="66"/>
      <c r="C23" s="66"/>
      <c r="D23" s="66"/>
      <c r="E23" s="66"/>
    </row>
    <row r="24" spans="2:5" ht="55.5" customHeight="1" x14ac:dyDescent="0.25">
      <c r="B24" s="65"/>
      <c r="C24" s="65"/>
      <c r="D24" s="65"/>
      <c r="E24" s="65"/>
    </row>
    <row r="25" spans="2:5" ht="44.25" customHeight="1" x14ac:dyDescent="0.25">
      <c r="B25" s="66"/>
      <c r="C25" s="66"/>
      <c r="D25" s="66"/>
      <c r="E25" s="66"/>
    </row>
    <row r="27" spans="2:5" ht="45.75" customHeight="1" x14ac:dyDescent="0.25"/>
  </sheetData>
  <mergeCells count="3">
    <mergeCell ref="B2:E2"/>
    <mergeCell ref="B4:E4"/>
    <mergeCell ref="B6:E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183E1-1F6A-434A-88DF-D0C23FF5B6AF}">
  <sheetPr>
    <tabColor rgb="FF92D050"/>
  </sheetPr>
  <dimension ref="B1:E27"/>
  <sheetViews>
    <sheetView showGridLines="0" topLeftCell="A2" zoomScale="145" zoomScaleNormal="145" workbookViewId="0">
      <selection activeCell="B6" sqref="B6:E6"/>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47" t="s">
        <v>1</v>
      </c>
      <c r="C2" s="248"/>
      <c r="D2" s="248"/>
      <c r="E2" s="249"/>
    </row>
    <row r="3" spans="2:5" ht="15.75" thickBot="1" x14ac:dyDescent="0.3"/>
    <row r="4" spans="2:5" ht="16.5" x14ac:dyDescent="0.25">
      <c r="B4" s="270" t="s">
        <v>110</v>
      </c>
      <c r="C4" s="271"/>
      <c r="D4" s="271"/>
      <c r="E4" s="272"/>
    </row>
    <row r="5" spans="2:5" ht="16.5" x14ac:dyDescent="0.25">
      <c r="B5" s="90"/>
      <c r="C5" s="88"/>
      <c r="D5" s="88"/>
      <c r="E5" s="89"/>
    </row>
    <row r="6" spans="2:5" ht="61.5" customHeight="1" thickBot="1" x14ac:dyDescent="0.3">
      <c r="B6" s="244" t="s">
        <v>220</v>
      </c>
      <c r="C6" s="245"/>
      <c r="D6" s="245"/>
      <c r="E6" s="246"/>
    </row>
    <row r="7" spans="2:5" ht="18.75" customHeight="1" x14ac:dyDescent="0.25">
      <c r="B7" s="70"/>
      <c r="C7" s="70"/>
      <c r="D7" s="70"/>
      <c r="E7" s="70"/>
    </row>
    <row r="8" spans="2:5" ht="75.75" customHeight="1" x14ac:dyDescent="0.25">
      <c r="B8" s="63"/>
      <c r="C8" s="63"/>
      <c r="D8" s="63"/>
      <c r="E8" s="63"/>
    </row>
    <row r="9" spans="2:5" ht="69.75" customHeight="1" x14ac:dyDescent="0.25">
      <c r="B9" s="65"/>
      <c r="C9" s="65"/>
      <c r="D9" s="65"/>
      <c r="E9" s="65"/>
    </row>
    <row r="11" spans="2:5" ht="33" customHeight="1" x14ac:dyDescent="0.25">
      <c r="B11" s="68"/>
      <c r="C11" s="68"/>
      <c r="D11" s="68"/>
      <c r="E11" s="68"/>
    </row>
    <row r="12" spans="2:5" x14ac:dyDescent="0.25">
      <c r="B12" s="69"/>
      <c r="C12" s="69"/>
      <c r="D12" s="69"/>
      <c r="E12" s="69"/>
    </row>
    <row r="13" spans="2:5" ht="60" customHeight="1" x14ac:dyDescent="0.25">
      <c r="B13" s="65"/>
      <c r="C13" s="65"/>
      <c r="D13" s="65"/>
      <c r="E13" s="65"/>
    </row>
    <row r="14" spans="2:5" ht="66" customHeight="1" x14ac:dyDescent="0.25">
      <c r="B14" s="65"/>
      <c r="C14" s="65"/>
      <c r="D14" s="65"/>
      <c r="E14" s="65"/>
    </row>
    <row r="15" spans="2:5" ht="35.25" customHeight="1" x14ac:dyDescent="0.25">
      <c r="B15" s="65"/>
      <c r="C15" s="65"/>
      <c r="D15" s="65"/>
      <c r="E15" s="65"/>
    </row>
    <row r="17" spans="2:5" x14ac:dyDescent="0.25">
      <c r="B17" s="64"/>
      <c r="C17" s="64"/>
      <c r="D17" s="64"/>
      <c r="E17" s="64"/>
    </row>
    <row r="18" spans="2:5" x14ac:dyDescent="0.25">
      <c r="B18" s="67"/>
      <c r="C18" s="67"/>
      <c r="D18" s="67"/>
      <c r="E18" s="67"/>
    </row>
    <row r="19" spans="2:5" ht="39.75" customHeight="1" x14ac:dyDescent="0.25">
      <c r="B19" s="65"/>
      <c r="C19" s="65"/>
      <c r="D19" s="65"/>
      <c r="E19" s="65"/>
    </row>
    <row r="20" spans="2:5" ht="29.25" customHeight="1" x14ac:dyDescent="0.25">
      <c r="B20" s="66"/>
      <c r="C20" s="66"/>
      <c r="D20" s="66"/>
      <c r="E20" s="66"/>
    </row>
    <row r="21" spans="2:5" ht="21.75" customHeight="1" x14ac:dyDescent="0.25">
      <c r="B21" s="65"/>
      <c r="C21" s="65"/>
      <c r="D21" s="65"/>
      <c r="E21" s="65"/>
    </row>
    <row r="22" spans="2:5" ht="104.25" customHeight="1" x14ac:dyDescent="0.25">
      <c r="B22" s="65"/>
      <c r="C22" s="65"/>
      <c r="D22" s="65"/>
      <c r="E22" s="65"/>
    </row>
    <row r="23" spans="2:5" ht="33.75" customHeight="1" x14ac:dyDescent="0.25">
      <c r="B23" s="66"/>
      <c r="C23" s="66"/>
      <c r="D23" s="66"/>
      <c r="E23" s="66"/>
    </row>
    <row r="24" spans="2:5" ht="55.5" customHeight="1" x14ac:dyDescent="0.25">
      <c r="B24" s="65"/>
      <c r="C24" s="65"/>
      <c r="D24" s="65"/>
      <c r="E24" s="65"/>
    </row>
    <row r="25" spans="2:5" ht="44.25" customHeight="1" x14ac:dyDescent="0.25">
      <c r="B25" s="66"/>
      <c r="C25" s="66"/>
      <c r="D25" s="66"/>
      <c r="E25" s="66"/>
    </row>
    <row r="27" spans="2:5" ht="45.75" customHeight="1" x14ac:dyDescent="0.25"/>
  </sheetData>
  <mergeCells count="3">
    <mergeCell ref="B2:E2"/>
    <mergeCell ref="B4:E4"/>
    <mergeCell ref="B6:E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6D639-CB9E-46CB-819F-0D0C7F6AB62A}">
  <sheetPr>
    <tabColor rgb="FF92D050"/>
  </sheetPr>
  <dimension ref="B1:G44"/>
  <sheetViews>
    <sheetView showGridLines="0" topLeftCell="B32" zoomScale="120" zoomScaleNormal="120" workbookViewId="0">
      <selection activeCell="B44" sqref="B44:G44"/>
    </sheetView>
  </sheetViews>
  <sheetFormatPr baseColWidth="10" defaultRowHeight="15" x14ac:dyDescent="0.25"/>
  <cols>
    <col min="2" max="2" width="46.28515625" customWidth="1"/>
    <col min="3" max="3" width="20" customWidth="1"/>
    <col min="4" max="4" width="22.28515625" customWidth="1"/>
    <col min="5" max="5" width="22.140625" customWidth="1"/>
    <col min="6" max="7" width="19.140625" customWidth="1"/>
  </cols>
  <sheetData>
    <row r="1" spans="2:7" ht="15.75" thickBot="1" x14ac:dyDescent="0.3"/>
    <row r="2" spans="2:7" ht="58.5" customHeight="1" thickBot="1" x14ac:dyDescent="0.3">
      <c r="B2" s="247" t="s">
        <v>1</v>
      </c>
      <c r="C2" s="248"/>
      <c r="D2" s="248"/>
      <c r="E2" s="248"/>
      <c r="F2" s="248"/>
      <c r="G2" s="249"/>
    </row>
    <row r="3" spans="2:7" ht="15.75" thickBot="1" x14ac:dyDescent="0.3"/>
    <row r="4" spans="2:7" ht="16.5" x14ac:dyDescent="0.25">
      <c r="B4" s="288" t="s">
        <v>111</v>
      </c>
      <c r="C4" s="289"/>
      <c r="D4" s="289"/>
      <c r="E4" s="289"/>
      <c r="F4" s="289"/>
      <c r="G4" s="290"/>
    </row>
    <row r="5" spans="2:7" ht="16.5" customHeight="1" x14ac:dyDescent="0.25">
      <c r="B5" s="282" t="s">
        <v>49</v>
      </c>
      <c r="C5" s="283"/>
      <c r="D5" s="283"/>
      <c r="E5" s="283"/>
      <c r="F5" s="283"/>
      <c r="G5" s="284"/>
    </row>
    <row r="6" spans="2:7" ht="16.5" customHeight="1" x14ac:dyDescent="0.25">
      <c r="B6" s="113" t="s">
        <v>181</v>
      </c>
      <c r="C6" s="114"/>
      <c r="D6" s="114"/>
      <c r="E6" s="114"/>
      <c r="F6" s="114"/>
      <c r="G6" s="216"/>
    </row>
    <row r="7" spans="2:7" ht="41.25" customHeight="1" x14ac:dyDescent="0.25">
      <c r="B7" s="291" t="s">
        <v>249</v>
      </c>
      <c r="C7" s="292"/>
      <c r="D7" s="292"/>
      <c r="E7" s="292"/>
      <c r="F7" s="292"/>
      <c r="G7" s="293"/>
    </row>
    <row r="8" spans="2:7" ht="16.5" customHeight="1" x14ac:dyDescent="0.25">
      <c r="B8" s="113"/>
      <c r="C8" s="114"/>
      <c r="D8" s="114"/>
      <c r="E8" s="114"/>
      <c r="F8" s="114"/>
      <c r="G8" s="216"/>
    </row>
    <row r="9" spans="2:7" ht="16.5" customHeight="1" x14ac:dyDescent="0.25">
      <c r="B9" s="113" t="s">
        <v>221</v>
      </c>
      <c r="C9" s="114"/>
      <c r="D9" s="114"/>
      <c r="E9" s="114"/>
      <c r="F9" s="114"/>
      <c r="G9" s="216"/>
    </row>
    <row r="10" spans="2:7" ht="27" customHeight="1" x14ac:dyDescent="0.25">
      <c r="B10" s="241" t="s">
        <v>244</v>
      </c>
      <c r="C10" s="242"/>
      <c r="D10" s="242"/>
      <c r="E10" s="242"/>
      <c r="F10" s="242"/>
      <c r="G10" s="243"/>
    </row>
    <row r="11" spans="2:7" ht="19.5" customHeight="1" x14ac:dyDescent="0.25">
      <c r="B11" s="241" t="s">
        <v>185</v>
      </c>
      <c r="C11" s="242"/>
      <c r="D11" s="242"/>
      <c r="E11" s="242"/>
      <c r="F11" s="242"/>
      <c r="G11" s="243"/>
    </row>
    <row r="12" spans="2:7" ht="15.75" thickBot="1" x14ac:dyDescent="0.3">
      <c r="B12" s="91"/>
      <c r="G12" s="86"/>
    </row>
    <row r="13" spans="2:7" ht="45" customHeight="1" thickBot="1" x14ac:dyDescent="0.3">
      <c r="B13" s="92" t="s">
        <v>112</v>
      </c>
      <c r="C13" s="71" t="s">
        <v>113</v>
      </c>
      <c r="D13" s="71" t="s">
        <v>114</v>
      </c>
      <c r="E13" s="71" t="s">
        <v>113</v>
      </c>
      <c r="F13" s="71" t="s">
        <v>114</v>
      </c>
      <c r="G13" s="86"/>
    </row>
    <row r="14" spans="2:7" ht="15.75" x14ac:dyDescent="0.25">
      <c r="B14" s="93"/>
      <c r="C14" s="94" t="s">
        <v>222</v>
      </c>
      <c r="D14" s="94" t="s">
        <v>222</v>
      </c>
      <c r="E14" s="94" t="s">
        <v>159</v>
      </c>
      <c r="F14" s="94" t="s">
        <v>159</v>
      </c>
      <c r="G14" s="86"/>
    </row>
    <row r="15" spans="2:7" x14ac:dyDescent="0.25">
      <c r="B15" s="95" t="s">
        <v>115</v>
      </c>
      <c r="C15" s="96">
        <v>3354992</v>
      </c>
      <c r="D15" s="96">
        <v>3288630.4</v>
      </c>
      <c r="E15" s="96">
        <v>3687908</v>
      </c>
      <c r="F15" s="96">
        <v>3608175</v>
      </c>
      <c r="G15" s="86"/>
    </row>
    <row r="16" spans="2:7" ht="15.75" thickBot="1" x14ac:dyDescent="0.3">
      <c r="B16" s="97" t="s">
        <v>116</v>
      </c>
      <c r="C16" s="72">
        <v>976076</v>
      </c>
      <c r="D16" s="72">
        <v>813776.4</v>
      </c>
      <c r="E16" s="72">
        <v>1153521</v>
      </c>
      <c r="F16" s="72">
        <v>972934</v>
      </c>
      <c r="G16" s="86"/>
    </row>
    <row r="17" spans="2:7" x14ac:dyDescent="0.25">
      <c r="B17" s="98" t="s">
        <v>117</v>
      </c>
      <c r="C17" s="99">
        <f>+SUM(C15:C16)</f>
        <v>4331068</v>
      </c>
      <c r="D17" s="99">
        <f t="shared" ref="D17:F17" si="0">+SUM(D15:D16)</f>
        <v>4102406.8</v>
      </c>
      <c r="E17" s="99">
        <f t="shared" si="0"/>
        <v>4841429</v>
      </c>
      <c r="F17" s="99">
        <f t="shared" si="0"/>
        <v>4581109</v>
      </c>
      <c r="G17" s="86"/>
    </row>
    <row r="18" spans="2:7" ht="15" customHeight="1" x14ac:dyDescent="0.25">
      <c r="B18" s="285" t="s">
        <v>118</v>
      </c>
      <c r="C18" s="286"/>
      <c r="D18" s="286"/>
      <c r="E18" s="286"/>
      <c r="F18" s="286"/>
      <c r="G18" s="287"/>
    </row>
    <row r="19" spans="2:7" x14ac:dyDescent="0.25">
      <c r="B19" s="100"/>
      <c r="C19" s="101"/>
      <c r="D19" s="101"/>
      <c r="E19" s="101"/>
      <c r="F19" s="101"/>
      <c r="G19" s="86"/>
    </row>
    <row r="20" spans="2:7" ht="15.75" thickBot="1" x14ac:dyDescent="0.3">
      <c r="B20" s="282" t="s">
        <v>119</v>
      </c>
      <c r="C20" s="283"/>
      <c r="D20" s="283"/>
      <c r="E20" s="283"/>
      <c r="F20" s="283"/>
      <c r="G20" s="284"/>
    </row>
    <row r="21" spans="2:7" x14ac:dyDescent="0.25">
      <c r="B21" s="173" t="s">
        <v>120</v>
      </c>
      <c r="C21" s="174" t="s">
        <v>121</v>
      </c>
      <c r="D21" s="174" t="s">
        <v>122</v>
      </c>
      <c r="E21" s="174" t="s">
        <v>123</v>
      </c>
      <c r="F21" s="174" t="s">
        <v>186</v>
      </c>
      <c r="G21" s="175" t="s">
        <v>160</v>
      </c>
    </row>
    <row r="22" spans="2:7" x14ac:dyDescent="0.25">
      <c r="B22" s="102" t="s">
        <v>223</v>
      </c>
      <c r="C22" s="176">
        <v>43282</v>
      </c>
      <c r="D22" s="176">
        <v>45809</v>
      </c>
      <c r="E22" s="184">
        <v>115000</v>
      </c>
      <c r="F22" s="103">
        <v>22465</v>
      </c>
      <c r="G22" s="177">
        <v>33692</v>
      </c>
    </row>
    <row r="23" spans="2:7" x14ac:dyDescent="0.25">
      <c r="B23" s="95" t="s">
        <v>180</v>
      </c>
      <c r="C23" s="178">
        <v>43466</v>
      </c>
      <c r="D23" s="178">
        <v>45962</v>
      </c>
      <c r="E23" s="185">
        <v>177000</v>
      </c>
      <c r="F23" s="96">
        <v>50392</v>
      </c>
      <c r="G23" s="179">
        <v>67132</v>
      </c>
    </row>
    <row r="24" spans="2:7" x14ac:dyDescent="0.25">
      <c r="B24" s="102" t="s">
        <v>124</v>
      </c>
      <c r="C24" s="176">
        <v>43709</v>
      </c>
      <c r="D24" s="176">
        <v>46266</v>
      </c>
      <c r="E24" s="184">
        <v>370000</v>
      </c>
      <c r="F24" s="103">
        <v>132165</v>
      </c>
      <c r="G24" s="177">
        <v>158513</v>
      </c>
    </row>
    <row r="25" spans="2:7" x14ac:dyDescent="0.25">
      <c r="B25" s="95" t="s">
        <v>180</v>
      </c>
      <c r="C25" s="178">
        <v>44531</v>
      </c>
      <c r="D25" s="178">
        <v>45597</v>
      </c>
      <c r="E25" s="185">
        <v>50000</v>
      </c>
      <c r="F25" s="96">
        <v>8333</v>
      </c>
      <c r="G25" s="179">
        <v>16667</v>
      </c>
    </row>
    <row r="26" spans="2:7" ht="15.75" thickBot="1" x14ac:dyDescent="0.3">
      <c r="B26" s="180" t="s">
        <v>124</v>
      </c>
      <c r="C26" s="181">
        <v>45078</v>
      </c>
      <c r="D26" s="181">
        <v>46874</v>
      </c>
      <c r="E26" s="186">
        <v>180000</v>
      </c>
      <c r="F26" s="188">
        <v>180000</v>
      </c>
      <c r="G26" s="189">
        <v>180000</v>
      </c>
    </row>
    <row r="27" spans="2:7" ht="16.5" thickBot="1" x14ac:dyDescent="0.3">
      <c r="B27" s="297" t="s">
        <v>125</v>
      </c>
      <c r="C27" s="298"/>
      <c r="D27" s="298"/>
      <c r="E27" s="73"/>
      <c r="F27" s="74">
        <f>+SUM(F22:F26)</f>
        <v>393355</v>
      </c>
      <c r="G27" s="104">
        <v>456004</v>
      </c>
    </row>
    <row r="28" spans="2:7" x14ac:dyDescent="0.25">
      <c r="B28" s="83"/>
      <c r="G28" s="86"/>
    </row>
    <row r="29" spans="2:7" x14ac:dyDescent="0.25">
      <c r="B29" s="294" t="s">
        <v>126</v>
      </c>
      <c r="C29" s="295"/>
      <c r="D29" s="295"/>
      <c r="E29" s="295"/>
      <c r="F29" s="295"/>
      <c r="G29" s="296"/>
    </row>
    <row r="30" spans="2:7" x14ac:dyDescent="0.25">
      <c r="B30" s="241" t="s">
        <v>127</v>
      </c>
      <c r="C30" s="242"/>
      <c r="D30" s="242"/>
      <c r="E30" s="242"/>
      <c r="F30" s="242"/>
      <c r="G30" s="243"/>
    </row>
    <row r="31" spans="2:7" ht="15.75" thickBot="1" x14ac:dyDescent="0.3">
      <c r="B31" s="105"/>
      <c r="C31" s="63"/>
      <c r="D31" s="63"/>
      <c r="E31" s="63"/>
      <c r="F31" s="63"/>
      <c r="G31" s="106"/>
    </row>
    <row r="32" spans="2:7" x14ac:dyDescent="0.25">
      <c r="B32" s="107" t="s">
        <v>4</v>
      </c>
      <c r="C32" s="75" t="s">
        <v>186</v>
      </c>
      <c r="D32" s="75" t="s">
        <v>160</v>
      </c>
      <c r="G32" s="86"/>
    </row>
    <row r="33" spans="2:7" ht="15.75" x14ac:dyDescent="0.25">
      <c r="B33" s="108" t="s">
        <v>128</v>
      </c>
      <c r="C33" s="28"/>
      <c r="D33" s="28"/>
      <c r="G33" s="86"/>
    </row>
    <row r="34" spans="2:7" x14ac:dyDescent="0.25">
      <c r="B34" s="109" t="s">
        <v>129</v>
      </c>
      <c r="C34" s="96">
        <v>163999</v>
      </c>
      <c r="D34" s="96">
        <v>265367</v>
      </c>
      <c r="G34" s="86"/>
    </row>
    <row r="35" spans="2:7" x14ac:dyDescent="0.25">
      <c r="B35" s="110" t="s">
        <v>130</v>
      </c>
      <c r="C35" s="103">
        <v>162792</v>
      </c>
      <c r="D35" s="103">
        <v>104500</v>
      </c>
      <c r="G35" s="86"/>
    </row>
    <row r="36" spans="2:7" x14ac:dyDescent="0.25">
      <c r="B36" s="109" t="s">
        <v>131</v>
      </c>
      <c r="C36" s="96">
        <v>3549557</v>
      </c>
      <c r="D36" s="96">
        <v>259425</v>
      </c>
      <c r="G36" s="86"/>
    </row>
    <row r="37" spans="2:7" x14ac:dyDescent="0.25">
      <c r="B37" s="110" t="s">
        <v>132</v>
      </c>
      <c r="C37" s="103">
        <v>45000</v>
      </c>
      <c r="D37" s="103">
        <v>3757621</v>
      </c>
      <c r="G37" s="86"/>
    </row>
    <row r="38" spans="2:7" x14ac:dyDescent="0.25">
      <c r="B38" s="109" t="s">
        <v>133</v>
      </c>
      <c r="C38" s="223">
        <v>205609</v>
      </c>
      <c r="D38" s="170">
        <v>187000</v>
      </c>
      <c r="G38" s="86"/>
    </row>
    <row r="39" spans="2:7" x14ac:dyDescent="0.25">
      <c r="B39" s="110" t="s">
        <v>134</v>
      </c>
      <c r="C39" s="103">
        <v>204111</v>
      </c>
      <c r="D39" s="103">
        <v>267516</v>
      </c>
      <c r="G39" s="86"/>
    </row>
    <row r="40" spans="2:7" ht="15.75" thickBot="1" x14ac:dyDescent="0.3">
      <c r="B40" s="111" t="s">
        <v>135</v>
      </c>
      <c r="C40" s="74">
        <f>+SUM(C34:C39)</f>
        <v>4331068</v>
      </c>
      <c r="D40" s="74">
        <v>4841429</v>
      </c>
      <c r="G40" s="86"/>
    </row>
    <row r="41" spans="2:7" x14ac:dyDescent="0.25">
      <c r="B41" s="112"/>
      <c r="C41" s="76"/>
      <c r="D41" s="76"/>
      <c r="G41" s="86"/>
    </row>
    <row r="42" spans="2:7" x14ac:dyDescent="0.25">
      <c r="B42" s="282" t="s">
        <v>136</v>
      </c>
      <c r="C42" s="283"/>
      <c r="D42" s="283"/>
      <c r="E42" s="283"/>
      <c r="G42" s="86"/>
    </row>
    <row r="43" spans="2:7" x14ac:dyDescent="0.25">
      <c r="B43" s="113"/>
      <c r="C43" s="114"/>
      <c r="D43" s="114"/>
      <c r="E43" s="114"/>
      <c r="G43" s="86"/>
    </row>
    <row r="44" spans="2:7" ht="61.5" customHeight="1" thickBot="1" x14ac:dyDescent="0.3">
      <c r="B44" s="279" t="s">
        <v>187</v>
      </c>
      <c r="C44" s="280"/>
      <c r="D44" s="280"/>
      <c r="E44" s="280"/>
      <c r="F44" s="280"/>
      <c r="G44" s="281"/>
    </row>
  </sheetData>
  <mergeCells count="13">
    <mergeCell ref="B44:G44"/>
    <mergeCell ref="B29:G29"/>
    <mergeCell ref="B30:G30"/>
    <mergeCell ref="B42:E42"/>
    <mergeCell ref="B27:D27"/>
    <mergeCell ref="B20:G20"/>
    <mergeCell ref="B11:G11"/>
    <mergeCell ref="B18:G18"/>
    <mergeCell ref="B2:G2"/>
    <mergeCell ref="B4:G4"/>
    <mergeCell ref="B5:G5"/>
    <mergeCell ref="B7:G7"/>
    <mergeCell ref="B10:G1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9B9D-75A0-4494-A96D-33098CA1C20C}">
  <sheetPr>
    <tabColor rgb="FF92D050"/>
  </sheetPr>
  <dimension ref="B1:E55"/>
  <sheetViews>
    <sheetView showGridLines="0" topLeftCell="A8" zoomScale="130" zoomScaleNormal="130" workbookViewId="0">
      <selection activeCell="B12" sqref="B12:E12"/>
    </sheetView>
  </sheetViews>
  <sheetFormatPr baseColWidth="10" defaultRowHeight="15" x14ac:dyDescent="0.25"/>
  <cols>
    <col min="2" max="2" width="46.28515625" customWidth="1"/>
    <col min="3" max="3" width="20" customWidth="1"/>
    <col min="4" max="4" width="22.28515625" customWidth="1"/>
    <col min="5" max="5" width="22.140625" customWidth="1"/>
    <col min="6" max="6" width="19" customWidth="1"/>
  </cols>
  <sheetData>
    <row r="1" spans="2:5" ht="15.75" thickBot="1" x14ac:dyDescent="0.3"/>
    <row r="2" spans="2:5" ht="58.5" customHeight="1" thickBot="1" x14ac:dyDescent="0.3">
      <c r="B2" s="247" t="s">
        <v>1</v>
      </c>
      <c r="C2" s="248"/>
      <c r="D2" s="248"/>
      <c r="E2" s="249"/>
    </row>
    <row r="3" spans="2:5" ht="15.75" thickBot="1" x14ac:dyDescent="0.3"/>
    <row r="4" spans="2:5" ht="16.5" x14ac:dyDescent="0.25">
      <c r="B4" s="270" t="s">
        <v>137</v>
      </c>
      <c r="C4" s="271"/>
      <c r="D4" s="271"/>
      <c r="E4" s="272"/>
    </row>
    <row r="5" spans="2:5" ht="16.5" customHeight="1" x14ac:dyDescent="0.25">
      <c r="B5" s="294" t="s">
        <v>138</v>
      </c>
      <c r="C5" s="295"/>
      <c r="D5" s="295"/>
      <c r="E5" s="296"/>
    </row>
    <row r="6" spans="2:5" ht="56.25" customHeight="1" x14ac:dyDescent="0.25">
      <c r="B6" s="241" t="s">
        <v>225</v>
      </c>
      <c r="C6" s="242"/>
      <c r="D6" s="242"/>
      <c r="E6" s="243"/>
    </row>
    <row r="7" spans="2:5" ht="50.25" customHeight="1" x14ac:dyDescent="0.25">
      <c r="B7" s="241" t="s">
        <v>224</v>
      </c>
      <c r="C7" s="242"/>
      <c r="D7" s="242"/>
      <c r="E7" s="243"/>
    </row>
    <row r="8" spans="2:5" x14ac:dyDescent="0.25">
      <c r="B8" s="282" t="s">
        <v>139</v>
      </c>
      <c r="C8" s="283"/>
      <c r="D8" s="283"/>
      <c r="E8" s="284"/>
    </row>
    <row r="9" spans="2:5" ht="58.5" customHeight="1" x14ac:dyDescent="0.25">
      <c r="B9" s="241" t="s">
        <v>226</v>
      </c>
      <c r="C9" s="242"/>
      <c r="D9" s="242"/>
      <c r="E9" s="243"/>
    </row>
    <row r="10" spans="2:5" x14ac:dyDescent="0.25">
      <c r="B10" s="294" t="s">
        <v>140</v>
      </c>
      <c r="C10" s="295"/>
      <c r="D10" s="295"/>
      <c r="E10" s="296"/>
    </row>
    <row r="11" spans="2:5" x14ac:dyDescent="0.25">
      <c r="B11" s="115"/>
      <c r="C11" s="116"/>
      <c r="D11" s="116"/>
      <c r="E11" s="117"/>
    </row>
    <row r="12" spans="2:5" ht="63.75" customHeight="1" thickBot="1" x14ac:dyDescent="0.3">
      <c r="B12" s="299" t="s">
        <v>245</v>
      </c>
      <c r="C12" s="300"/>
      <c r="D12" s="300"/>
      <c r="E12" s="301"/>
    </row>
    <row r="13" spans="2:5" ht="45" customHeight="1" x14ac:dyDescent="0.25"/>
    <row r="15" spans="2:5" ht="123.75" customHeight="1" x14ac:dyDescent="0.25"/>
    <row r="16" spans="2:5" ht="57.75" customHeight="1" x14ac:dyDescent="0.25"/>
    <row r="17" ht="42.75" customHeight="1" x14ac:dyDescent="0.25"/>
    <row r="18" ht="30.75" customHeight="1" x14ac:dyDescent="0.25"/>
    <row r="19" ht="75" customHeight="1" x14ac:dyDescent="0.25"/>
    <row r="20" ht="111" customHeight="1" x14ac:dyDescent="0.25"/>
    <row r="21" ht="30.75" customHeight="1" x14ac:dyDescent="0.25"/>
    <row r="23" ht="45" customHeight="1" x14ac:dyDescent="0.25"/>
    <row r="29" ht="15" customHeight="1" x14ac:dyDescent="0.25"/>
    <row r="41" ht="15" customHeight="1" x14ac:dyDescent="0.25"/>
    <row r="55" ht="61.5" customHeight="1" x14ac:dyDescent="0.25"/>
  </sheetData>
  <mergeCells count="9">
    <mergeCell ref="B7:E7"/>
    <mergeCell ref="B12:E12"/>
    <mergeCell ref="B10:E10"/>
    <mergeCell ref="B2:E2"/>
    <mergeCell ref="B4:E4"/>
    <mergeCell ref="B5:E5"/>
    <mergeCell ref="B6:E6"/>
    <mergeCell ref="B8:E8"/>
    <mergeCell ref="B9:E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487CC-241F-4B68-BF21-9D1F32361373}">
  <sheetPr>
    <tabColor rgb="FF92D050"/>
  </sheetPr>
  <dimension ref="B2:E64"/>
  <sheetViews>
    <sheetView showGridLines="0" topLeftCell="A38" zoomScale="140" zoomScaleNormal="140" workbookViewId="0">
      <selection activeCell="C44" sqref="C44"/>
    </sheetView>
  </sheetViews>
  <sheetFormatPr baseColWidth="10" defaultRowHeight="15" x14ac:dyDescent="0.25"/>
  <cols>
    <col min="2" max="2" width="46.28515625" customWidth="1"/>
    <col min="3" max="3" width="17.85546875" customWidth="1"/>
    <col min="4" max="4" width="17.7109375" customWidth="1"/>
    <col min="5" max="5" width="22.140625" customWidth="1"/>
    <col min="6" max="6" width="19" customWidth="1"/>
  </cols>
  <sheetData>
    <row r="2" spans="2:5" ht="58.5" customHeight="1" x14ac:dyDescent="0.25">
      <c r="B2" s="302" t="s">
        <v>1</v>
      </c>
      <c r="C2" s="302"/>
      <c r="D2" s="302"/>
      <c r="E2" s="302"/>
    </row>
    <row r="3" spans="2:5" ht="15.75" thickBot="1" x14ac:dyDescent="0.3"/>
    <row r="4" spans="2:5" ht="16.5" x14ac:dyDescent="0.25">
      <c r="B4" s="288" t="s">
        <v>141</v>
      </c>
      <c r="C4" s="289"/>
      <c r="D4" s="289"/>
      <c r="E4" s="290"/>
    </row>
    <row r="5" spans="2:5" ht="32.25" customHeight="1" x14ac:dyDescent="0.25">
      <c r="B5" s="241" t="s">
        <v>161</v>
      </c>
      <c r="C5" s="242"/>
      <c r="D5" s="242"/>
      <c r="E5" s="243"/>
    </row>
    <row r="6" spans="2:5" ht="15.75" thickBot="1" x14ac:dyDescent="0.3">
      <c r="B6" s="118"/>
      <c r="E6" s="84"/>
    </row>
    <row r="7" spans="2:5" ht="27" x14ac:dyDescent="0.25">
      <c r="B7" s="119" t="s">
        <v>142</v>
      </c>
      <c r="C7" s="77" t="s">
        <v>227</v>
      </c>
      <c r="D7" s="77" t="s">
        <v>228</v>
      </c>
      <c r="E7" s="84"/>
    </row>
    <row r="8" spans="2:5" ht="15.75" x14ac:dyDescent="0.25">
      <c r="B8" s="120" t="s">
        <v>143</v>
      </c>
      <c r="C8" s="121"/>
      <c r="D8" s="121"/>
      <c r="E8" s="122"/>
    </row>
    <row r="9" spans="2:5" x14ac:dyDescent="0.25">
      <c r="B9" s="95" t="s">
        <v>148</v>
      </c>
      <c r="C9" s="170">
        <v>5923</v>
      </c>
      <c r="D9" s="170" t="s">
        <v>21</v>
      </c>
      <c r="E9" s="84"/>
    </row>
    <row r="10" spans="2:5" x14ac:dyDescent="0.25">
      <c r="B10" s="95" t="s">
        <v>144</v>
      </c>
      <c r="C10" s="170">
        <v>141733</v>
      </c>
      <c r="D10" s="170">
        <v>135667</v>
      </c>
      <c r="E10" s="84"/>
    </row>
    <row r="11" spans="2:5" ht="15.75" thickBot="1" x14ac:dyDescent="0.3">
      <c r="B11" s="123" t="s">
        <v>145</v>
      </c>
      <c r="C11" s="171">
        <f>+SUM(C9:C10)</f>
        <v>147656</v>
      </c>
      <c r="D11" s="171">
        <f>+SUM(D9:D10)</f>
        <v>135667</v>
      </c>
      <c r="E11" s="124"/>
    </row>
    <row r="12" spans="2:5" x14ac:dyDescent="0.25">
      <c r="B12" s="125"/>
      <c r="E12" s="117"/>
    </row>
    <row r="13" spans="2:5" x14ac:dyDescent="0.25">
      <c r="B13" s="241" t="s">
        <v>146</v>
      </c>
      <c r="C13" s="242"/>
      <c r="D13" s="242"/>
      <c r="E13" s="243"/>
    </row>
    <row r="14" spans="2:5" ht="15.75" thickBot="1" x14ac:dyDescent="0.3">
      <c r="B14" s="126"/>
      <c r="E14" s="86"/>
    </row>
    <row r="15" spans="2:5" ht="27" x14ac:dyDescent="0.25">
      <c r="B15" s="119" t="s">
        <v>142</v>
      </c>
      <c r="C15" s="77" t="s">
        <v>227</v>
      </c>
      <c r="D15" s="77" t="s">
        <v>228</v>
      </c>
      <c r="E15" s="86"/>
    </row>
    <row r="16" spans="2:5" ht="15.75" x14ac:dyDescent="0.25">
      <c r="B16" s="120" t="s">
        <v>147</v>
      </c>
      <c r="C16" s="121"/>
      <c r="D16" s="121"/>
      <c r="E16" s="86"/>
    </row>
    <row r="17" spans="2:5" x14ac:dyDescent="0.25">
      <c r="B17" s="95" t="s">
        <v>148</v>
      </c>
      <c r="C17" s="96">
        <v>5637</v>
      </c>
      <c r="D17" s="96">
        <v>1209</v>
      </c>
      <c r="E17" s="86"/>
    </row>
    <row r="18" spans="2:5" x14ac:dyDescent="0.25">
      <c r="B18" s="102" t="s">
        <v>144</v>
      </c>
      <c r="C18" s="103">
        <v>29489</v>
      </c>
      <c r="D18" s="103">
        <v>11455</v>
      </c>
      <c r="E18" s="86"/>
    </row>
    <row r="19" spans="2:5" ht="15.75" thickBot="1" x14ac:dyDescent="0.3">
      <c r="B19" s="128" t="s">
        <v>145</v>
      </c>
      <c r="C19" s="79">
        <f>+SUM(C17:C18)</f>
        <v>35126</v>
      </c>
      <c r="D19" s="79">
        <f>+SUM(D17:D18)</f>
        <v>12664</v>
      </c>
      <c r="E19" s="86"/>
    </row>
    <row r="20" spans="2:5" x14ac:dyDescent="0.25">
      <c r="B20" s="129"/>
      <c r="C20" s="81"/>
      <c r="D20" s="82"/>
      <c r="E20" s="86"/>
    </row>
    <row r="21" spans="2:5" x14ac:dyDescent="0.25">
      <c r="B21" s="241" t="s">
        <v>149</v>
      </c>
      <c r="C21" s="242"/>
      <c r="D21" s="242"/>
      <c r="E21" s="243"/>
    </row>
    <row r="22" spans="2:5" x14ac:dyDescent="0.25">
      <c r="B22" s="105"/>
      <c r="C22" s="63"/>
      <c r="D22" s="63"/>
      <c r="E22" s="106"/>
    </row>
    <row r="23" spans="2:5" ht="15.75" thickBot="1" x14ac:dyDescent="0.3">
      <c r="B23" s="241" t="s">
        <v>229</v>
      </c>
      <c r="C23" s="242"/>
      <c r="D23" s="242"/>
      <c r="E23" s="243"/>
    </row>
    <row r="24" spans="2:5" x14ac:dyDescent="0.25">
      <c r="B24" s="303" t="s">
        <v>4</v>
      </c>
      <c r="C24" s="305" t="s">
        <v>186</v>
      </c>
      <c r="D24" s="78" t="s">
        <v>150</v>
      </c>
      <c r="E24" s="86"/>
    </row>
    <row r="25" spans="2:5" x14ac:dyDescent="0.25">
      <c r="B25" s="304"/>
      <c r="C25" s="306"/>
      <c r="D25" s="130" t="s">
        <v>162</v>
      </c>
      <c r="E25" s="86"/>
    </row>
    <row r="26" spans="2:5" ht="15.75" x14ac:dyDescent="0.25">
      <c r="B26" s="120" t="s">
        <v>151</v>
      </c>
      <c r="C26" s="121"/>
      <c r="D26" s="121"/>
      <c r="E26" s="86"/>
    </row>
    <row r="27" spans="2:5" x14ac:dyDescent="0.25">
      <c r="B27" s="95" t="s">
        <v>148</v>
      </c>
      <c r="C27" s="96">
        <v>2389</v>
      </c>
      <c r="D27" s="131">
        <v>2975</v>
      </c>
      <c r="E27" s="86"/>
    </row>
    <row r="28" spans="2:5" x14ac:dyDescent="0.25">
      <c r="B28" s="102" t="s">
        <v>144</v>
      </c>
      <c r="C28" s="103">
        <v>47802</v>
      </c>
      <c r="D28" s="127">
        <v>29934</v>
      </c>
      <c r="E28" s="86"/>
    </row>
    <row r="29" spans="2:5" ht="15" customHeight="1" thickBot="1" x14ac:dyDescent="0.3">
      <c r="B29" s="128" t="s">
        <v>145</v>
      </c>
      <c r="C29" s="79">
        <f>+SUM(C27:C28)</f>
        <v>50191</v>
      </c>
      <c r="D29" s="79">
        <f>+SUM(D27:D28)</f>
        <v>32909</v>
      </c>
      <c r="E29" s="86"/>
    </row>
    <row r="30" spans="2:5" ht="15" customHeight="1" x14ac:dyDescent="0.25">
      <c r="B30" s="129"/>
      <c r="C30" s="81"/>
      <c r="D30" s="82"/>
      <c r="E30" s="86"/>
    </row>
    <row r="31" spans="2:5" ht="15.75" thickBot="1" x14ac:dyDescent="0.3">
      <c r="B31" s="105"/>
      <c r="C31" s="63"/>
      <c r="D31" s="63"/>
      <c r="E31" s="106"/>
    </row>
    <row r="32" spans="2:5" ht="27" x14ac:dyDescent="0.25">
      <c r="B32" s="119" t="s">
        <v>142</v>
      </c>
      <c r="C32" s="77" t="s">
        <v>227</v>
      </c>
      <c r="D32" s="77" t="s">
        <v>230</v>
      </c>
      <c r="E32" s="86"/>
    </row>
    <row r="33" spans="2:5" ht="15.75" x14ac:dyDescent="0.25">
      <c r="B33" s="120" t="s">
        <v>163</v>
      </c>
      <c r="C33" s="121"/>
      <c r="D33" s="121"/>
      <c r="E33" s="86"/>
    </row>
    <row r="34" spans="2:5" x14ac:dyDescent="0.25">
      <c r="B34" s="95" t="s">
        <v>165</v>
      </c>
      <c r="C34" s="170">
        <v>117756</v>
      </c>
      <c r="D34" s="170">
        <v>117756</v>
      </c>
      <c r="E34" s="86"/>
    </row>
    <row r="35" spans="2:5" ht="15.75" thickBot="1" x14ac:dyDescent="0.3">
      <c r="B35" s="128" t="s">
        <v>145</v>
      </c>
      <c r="C35" s="80">
        <f>+C34</f>
        <v>117756</v>
      </c>
      <c r="D35" s="80">
        <f>+D34</f>
        <v>117756</v>
      </c>
      <c r="E35" s="86"/>
    </row>
    <row r="36" spans="2:5" x14ac:dyDescent="0.25">
      <c r="B36" s="129"/>
      <c r="C36" s="81"/>
      <c r="D36" s="82"/>
      <c r="E36" s="86"/>
    </row>
    <row r="37" spans="2:5" x14ac:dyDescent="0.25">
      <c r="B37" s="241" t="s">
        <v>168</v>
      </c>
      <c r="C37" s="242"/>
      <c r="D37" s="242"/>
      <c r="E37" s="243"/>
    </row>
    <row r="38" spans="2:5" ht="39" customHeight="1" x14ac:dyDescent="0.25">
      <c r="B38" s="241" t="s">
        <v>164</v>
      </c>
      <c r="C38" s="242"/>
      <c r="D38" s="242"/>
      <c r="E38" s="243"/>
    </row>
    <row r="39" spans="2:5" ht="15" customHeight="1" thickBot="1" x14ac:dyDescent="0.3">
      <c r="B39" s="129"/>
      <c r="C39" s="81"/>
      <c r="D39" s="82"/>
      <c r="E39" s="86"/>
    </row>
    <row r="40" spans="2:5" x14ac:dyDescent="0.25">
      <c r="B40" s="303" t="s">
        <v>4</v>
      </c>
      <c r="C40" s="305" t="s">
        <v>186</v>
      </c>
      <c r="D40" s="78" t="s">
        <v>150</v>
      </c>
      <c r="E40" s="86"/>
    </row>
    <row r="41" spans="2:5" x14ac:dyDescent="0.25">
      <c r="B41" s="304"/>
      <c r="C41" s="306"/>
      <c r="D41" s="130" t="s">
        <v>162</v>
      </c>
      <c r="E41" s="86"/>
    </row>
    <row r="42" spans="2:5" ht="15.75" x14ac:dyDescent="0.25">
      <c r="B42" s="120" t="s">
        <v>152</v>
      </c>
      <c r="C42" s="121"/>
      <c r="D42" s="121"/>
      <c r="E42" s="86"/>
    </row>
    <row r="43" spans="2:5" x14ac:dyDescent="0.25">
      <c r="B43" s="95" t="s">
        <v>148</v>
      </c>
      <c r="C43" s="96">
        <v>14000</v>
      </c>
      <c r="D43" s="170">
        <v>11210</v>
      </c>
      <c r="E43" s="86"/>
    </row>
    <row r="44" spans="2:5" x14ac:dyDescent="0.25">
      <c r="B44" s="102" t="s">
        <v>144</v>
      </c>
      <c r="C44" s="103">
        <v>25866</v>
      </c>
      <c r="D44" s="103">
        <v>26723</v>
      </c>
      <c r="E44" s="86"/>
    </row>
    <row r="45" spans="2:5" ht="15.75" thickBot="1" x14ac:dyDescent="0.3">
      <c r="B45" s="128" t="s">
        <v>145</v>
      </c>
      <c r="C45" s="80">
        <f>+SUM(C43:C44)</f>
        <v>39866</v>
      </c>
      <c r="D45" s="80">
        <f>+SUM(D43:D44)</f>
        <v>37933</v>
      </c>
      <c r="E45" s="86"/>
    </row>
    <row r="46" spans="2:5" x14ac:dyDescent="0.25">
      <c r="B46" s="132"/>
      <c r="C46" s="76"/>
      <c r="D46" s="76"/>
      <c r="E46" s="86"/>
    </row>
    <row r="47" spans="2:5" ht="15.75" thickBot="1" x14ac:dyDescent="0.3">
      <c r="B47" s="244" t="s">
        <v>166</v>
      </c>
      <c r="C47" s="245"/>
      <c r="D47" s="245"/>
      <c r="E47" s="246"/>
    </row>
    <row r="50" ht="15" customHeight="1" x14ac:dyDescent="0.25"/>
    <row r="64" ht="61.5" customHeight="1" x14ac:dyDescent="0.25"/>
  </sheetData>
  <mergeCells count="13">
    <mergeCell ref="B47:E47"/>
    <mergeCell ref="B40:B41"/>
    <mergeCell ref="C40:C41"/>
    <mergeCell ref="B37:E37"/>
    <mergeCell ref="B23:E23"/>
    <mergeCell ref="B38:E38"/>
    <mergeCell ref="B2:E2"/>
    <mergeCell ref="B4:E4"/>
    <mergeCell ref="B5:E5"/>
    <mergeCell ref="B24:B25"/>
    <mergeCell ref="C24:C25"/>
    <mergeCell ref="B21:E21"/>
    <mergeCell ref="B13:E1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78B2-934C-4C2A-A512-ABC3FE227C27}">
  <sheetPr>
    <tabColor rgb="FF92D050"/>
  </sheetPr>
  <dimension ref="B1:E34"/>
  <sheetViews>
    <sheetView showGridLines="0" topLeftCell="A9" zoomScale="130" zoomScaleNormal="130" workbookViewId="0">
      <selection activeCell="B11" sqref="B11:E11"/>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47" t="s">
        <v>1</v>
      </c>
      <c r="C2" s="248"/>
      <c r="D2" s="248"/>
      <c r="E2" s="249"/>
    </row>
    <row r="3" spans="2:5" ht="15.75" thickBot="1" x14ac:dyDescent="0.3"/>
    <row r="4" spans="2:5" ht="16.5" x14ac:dyDescent="0.25">
      <c r="B4" s="270" t="s">
        <v>153</v>
      </c>
      <c r="C4" s="271"/>
      <c r="D4" s="271"/>
      <c r="E4" s="272"/>
    </row>
    <row r="5" spans="2:5" ht="12.75" customHeight="1" x14ac:dyDescent="0.25">
      <c r="B5" s="133"/>
      <c r="C5" s="190"/>
      <c r="D5" s="190"/>
      <c r="E5" s="134"/>
    </row>
    <row r="6" spans="2:5" ht="20.25" customHeight="1" x14ac:dyDescent="0.25">
      <c r="B6" s="307" t="s">
        <v>231</v>
      </c>
      <c r="C6" s="308"/>
      <c r="D6" s="308"/>
      <c r="E6" s="309"/>
    </row>
    <row r="7" spans="2:5" ht="41.25" customHeight="1" x14ac:dyDescent="0.25">
      <c r="B7" s="264" t="s">
        <v>241</v>
      </c>
      <c r="C7" s="265"/>
      <c r="D7" s="265"/>
      <c r="E7" s="266"/>
    </row>
    <row r="8" spans="2:5" ht="42" customHeight="1" x14ac:dyDescent="0.25">
      <c r="B8" s="264" t="s">
        <v>250</v>
      </c>
      <c r="C8" s="265"/>
      <c r="D8" s="265"/>
      <c r="E8" s="266"/>
    </row>
    <row r="9" spans="2:5" ht="54" customHeight="1" x14ac:dyDescent="0.25">
      <c r="B9" s="264" t="s">
        <v>242</v>
      </c>
      <c r="C9" s="265"/>
      <c r="D9" s="265"/>
      <c r="E9" s="266"/>
    </row>
    <row r="10" spans="2:5" ht="18" customHeight="1" x14ac:dyDescent="0.25">
      <c r="B10" s="217"/>
      <c r="C10" s="218"/>
      <c r="D10" s="218"/>
      <c r="E10" s="219"/>
    </row>
    <row r="11" spans="2:5" ht="20.25" customHeight="1" x14ac:dyDescent="0.25">
      <c r="B11" s="307" t="s">
        <v>181</v>
      </c>
      <c r="C11" s="308"/>
      <c r="D11" s="308"/>
      <c r="E11" s="309"/>
    </row>
    <row r="12" spans="2:5" ht="27.75" customHeight="1" x14ac:dyDescent="0.25">
      <c r="B12" s="264" t="s">
        <v>251</v>
      </c>
      <c r="C12" s="265"/>
      <c r="D12" s="265"/>
      <c r="E12" s="266"/>
    </row>
    <row r="13" spans="2:5" ht="22.5" customHeight="1" x14ac:dyDescent="0.25">
      <c r="B13" s="192" t="s">
        <v>232</v>
      </c>
      <c r="C13" s="191"/>
      <c r="D13" s="191"/>
      <c r="E13" s="193"/>
    </row>
    <row r="14" spans="2:5" ht="56.25" customHeight="1" thickBot="1" x14ac:dyDescent="0.3">
      <c r="B14" s="244" t="s">
        <v>243</v>
      </c>
      <c r="C14" s="245"/>
      <c r="D14" s="245"/>
      <c r="E14" s="246"/>
    </row>
    <row r="15" spans="2:5" ht="75.75" customHeight="1" x14ac:dyDescent="0.25">
      <c r="B15" s="63"/>
      <c r="C15" s="63"/>
      <c r="D15" s="63"/>
      <c r="E15" s="63"/>
    </row>
    <row r="16" spans="2:5" ht="69.75" customHeight="1" x14ac:dyDescent="0.25">
      <c r="B16" s="65"/>
      <c r="C16" s="65"/>
      <c r="D16" s="65"/>
      <c r="E16" s="65"/>
    </row>
    <row r="18" spans="2:5" ht="33" customHeight="1" x14ac:dyDescent="0.25">
      <c r="B18" s="68"/>
      <c r="C18" s="68"/>
      <c r="D18" s="68"/>
      <c r="E18" s="68"/>
    </row>
    <row r="19" spans="2:5" x14ac:dyDescent="0.25">
      <c r="B19" s="69"/>
      <c r="C19" s="69"/>
      <c r="D19" s="69"/>
      <c r="E19" s="69"/>
    </row>
    <row r="20" spans="2:5" ht="60" customHeight="1" x14ac:dyDescent="0.25">
      <c r="B20" s="65"/>
      <c r="C20" s="65"/>
      <c r="D20" s="65"/>
      <c r="E20" s="65"/>
    </row>
    <row r="21" spans="2:5" ht="66" customHeight="1" x14ac:dyDescent="0.25">
      <c r="B21" s="65"/>
      <c r="C21" s="65"/>
      <c r="D21" s="65"/>
      <c r="E21" s="65"/>
    </row>
    <row r="22" spans="2:5" ht="35.25" customHeight="1" x14ac:dyDescent="0.25">
      <c r="B22" s="65"/>
      <c r="C22" s="65"/>
      <c r="D22" s="65"/>
      <c r="E22" s="65"/>
    </row>
    <row r="24" spans="2:5" x14ac:dyDescent="0.25">
      <c r="B24" s="64"/>
      <c r="C24" s="64"/>
      <c r="D24" s="64"/>
      <c r="E24" s="64"/>
    </row>
    <row r="25" spans="2:5" x14ac:dyDescent="0.25">
      <c r="B25" s="67"/>
      <c r="C25" s="67"/>
      <c r="D25" s="67"/>
      <c r="E25" s="67"/>
    </row>
    <row r="26" spans="2:5" ht="39.75" customHeight="1" x14ac:dyDescent="0.25">
      <c r="B26" s="65"/>
      <c r="C26" s="65"/>
      <c r="D26" s="65"/>
      <c r="E26" s="65"/>
    </row>
    <row r="27" spans="2:5" ht="29.25" customHeight="1" x14ac:dyDescent="0.25">
      <c r="B27" s="66"/>
      <c r="C27" s="66"/>
      <c r="D27" s="66"/>
      <c r="E27" s="66"/>
    </row>
    <row r="28" spans="2:5" ht="21.75" customHeight="1" x14ac:dyDescent="0.25">
      <c r="B28" s="65"/>
      <c r="C28" s="65"/>
      <c r="D28" s="65"/>
      <c r="E28" s="65"/>
    </row>
    <row r="29" spans="2:5" ht="104.25" customHeight="1" x14ac:dyDescent="0.25">
      <c r="B29" s="65"/>
      <c r="C29" s="65"/>
      <c r="D29" s="65"/>
      <c r="E29" s="65"/>
    </row>
    <row r="30" spans="2:5" ht="33.75" customHeight="1" x14ac:dyDescent="0.25">
      <c r="B30" s="66"/>
      <c r="C30" s="66"/>
      <c r="D30" s="66"/>
      <c r="E30" s="66"/>
    </row>
    <row r="31" spans="2:5" ht="55.5" customHeight="1" x14ac:dyDescent="0.25">
      <c r="B31" s="65"/>
      <c r="C31" s="65"/>
      <c r="D31" s="65"/>
      <c r="E31" s="65"/>
    </row>
    <row r="32" spans="2:5" ht="44.25" customHeight="1" x14ac:dyDescent="0.25">
      <c r="B32" s="66"/>
      <c r="C32" s="66"/>
      <c r="D32" s="66"/>
      <c r="E32" s="66"/>
    </row>
    <row r="34" ht="45.75" customHeight="1" x14ac:dyDescent="0.25"/>
  </sheetData>
  <mergeCells count="9">
    <mergeCell ref="B2:E2"/>
    <mergeCell ref="B4:E4"/>
    <mergeCell ref="B12:E12"/>
    <mergeCell ref="B11:E11"/>
    <mergeCell ref="B14:E14"/>
    <mergeCell ref="B6:E6"/>
    <mergeCell ref="B8:E8"/>
    <mergeCell ref="B7:E7"/>
    <mergeCell ref="B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0CE0-84BB-4589-B63A-3A34679B34EF}">
  <sheetPr>
    <tabColor theme="0"/>
  </sheetPr>
  <dimension ref="B2:C30"/>
  <sheetViews>
    <sheetView showGridLines="0" tabSelected="1" zoomScale="70" zoomScaleNormal="70" workbookViewId="0">
      <selection activeCell="B16" sqref="B16"/>
    </sheetView>
  </sheetViews>
  <sheetFormatPr baseColWidth="10" defaultRowHeight="15" x14ac:dyDescent="0.25"/>
  <cols>
    <col min="3" max="3" width="114.140625" customWidth="1"/>
  </cols>
  <sheetData>
    <row r="2" spans="2:3" ht="15.75" x14ac:dyDescent="0.25">
      <c r="B2" s="4"/>
      <c r="C2" s="5" t="s">
        <v>2</v>
      </c>
    </row>
    <row r="3" spans="2:3" x14ac:dyDescent="0.25">
      <c r="B3" s="6"/>
      <c r="C3" s="7"/>
    </row>
    <row r="4" spans="2:3" ht="31.5" x14ac:dyDescent="0.25">
      <c r="B4" s="8" t="s">
        <v>3</v>
      </c>
      <c r="C4" s="9" t="s">
        <v>189</v>
      </c>
    </row>
    <row r="5" spans="2:3" ht="15.75" x14ac:dyDescent="0.25">
      <c r="B5" s="8" t="s">
        <v>3</v>
      </c>
      <c r="C5" s="9" t="s">
        <v>182</v>
      </c>
    </row>
    <row r="6" spans="2:3" ht="31.5" x14ac:dyDescent="0.25">
      <c r="B6" s="8" t="s">
        <v>3</v>
      </c>
      <c r="C6" s="135" t="s">
        <v>190</v>
      </c>
    </row>
    <row r="7" spans="2:3" ht="31.5" x14ac:dyDescent="0.25">
      <c r="B7" s="8" t="s">
        <v>3</v>
      </c>
      <c r="C7" s="9" t="s">
        <v>193</v>
      </c>
    </row>
    <row r="8" spans="2:3" ht="15.75" x14ac:dyDescent="0.25">
      <c r="B8" s="8" t="s">
        <v>3</v>
      </c>
      <c r="C8" s="9" t="s">
        <v>1</v>
      </c>
    </row>
    <row r="9" spans="2:3" ht="15.75" x14ac:dyDescent="0.25">
      <c r="B9" s="10"/>
      <c r="C9" s="11"/>
    </row>
    <row r="21" customFormat="1" x14ac:dyDescent="0.25"/>
    <row r="30" customFormat="1" x14ac:dyDescent="0.25"/>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0578D-685D-4857-AC1A-7E2A2B2DC03E}">
  <sheetPr>
    <tabColor rgb="FF92D050"/>
  </sheetPr>
  <dimension ref="B1:E33"/>
  <sheetViews>
    <sheetView showGridLines="0" zoomScale="160" zoomScaleNormal="160" workbookViewId="0"/>
  </sheetViews>
  <sheetFormatPr baseColWidth="10" defaultRowHeight="15" x14ac:dyDescent="0.25"/>
  <cols>
    <col min="2" max="2" width="46.28515625" customWidth="1"/>
    <col min="3" max="3" width="6.85546875" customWidth="1"/>
    <col min="4" max="4" width="17.28515625" customWidth="1"/>
    <col min="5" max="5" width="16.5703125" customWidth="1"/>
  </cols>
  <sheetData>
    <row r="1" spans="2:5" ht="15.75" thickBot="1" x14ac:dyDescent="0.3"/>
    <row r="2" spans="2:5" ht="58.5" customHeight="1" thickBot="1" x14ac:dyDescent="0.3">
      <c r="B2" s="231" t="s">
        <v>189</v>
      </c>
      <c r="C2" s="232"/>
      <c r="D2" s="232"/>
      <c r="E2" s="233"/>
    </row>
    <row r="5" spans="2:5" ht="37.5" customHeight="1" thickBot="1" x14ac:dyDescent="0.3">
      <c r="B5" s="37" t="s">
        <v>4</v>
      </c>
      <c r="C5" s="35" t="s">
        <v>5</v>
      </c>
      <c r="D5" s="172" t="s">
        <v>198</v>
      </c>
      <c r="E5" s="172" t="s">
        <v>194</v>
      </c>
    </row>
    <row r="6" spans="2:5" ht="15.75" thickBot="1" x14ac:dyDescent="0.3">
      <c r="B6" s="140" t="s">
        <v>6</v>
      </c>
      <c r="C6" s="138"/>
      <c r="D6" s="138">
        <v>2066566</v>
      </c>
      <c r="E6" s="138">
        <v>2032891</v>
      </c>
    </row>
    <row r="7" spans="2:5" ht="15.75" thickBot="1" x14ac:dyDescent="0.3">
      <c r="B7" s="150" t="s">
        <v>169</v>
      </c>
      <c r="C7" s="139"/>
      <c r="D7" s="139">
        <v>-501963</v>
      </c>
      <c r="E7" s="139">
        <v>-510879</v>
      </c>
    </row>
    <row r="8" spans="2:5" ht="15.75" thickBot="1" x14ac:dyDescent="0.3">
      <c r="B8" s="140" t="s">
        <v>176</v>
      </c>
      <c r="C8" s="138"/>
      <c r="D8" s="138">
        <v>-689040</v>
      </c>
      <c r="E8" s="138">
        <v>-742727</v>
      </c>
    </row>
    <row r="9" spans="2:5" ht="15.75" thickBot="1" x14ac:dyDescent="0.3">
      <c r="B9" s="142" t="s">
        <v>7</v>
      </c>
      <c r="C9" s="18"/>
      <c r="D9" s="18">
        <v>-299353</v>
      </c>
      <c r="E9" s="18">
        <v>-332118</v>
      </c>
    </row>
    <row r="10" spans="2:5" ht="15.75" thickBot="1" x14ac:dyDescent="0.3">
      <c r="B10" s="143" t="s">
        <v>8</v>
      </c>
      <c r="C10" s="15"/>
      <c r="D10" s="15">
        <v>-154678</v>
      </c>
      <c r="E10" s="15">
        <v>-175686</v>
      </c>
    </row>
    <row r="11" spans="2:5" ht="15.75" thickBot="1" x14ac:dyDescent="0.3">
      <c r="B11" s="142" t="s">
        <v>9</v>
      </c>
      <c r="C11" s="18"/>
      <c r="D11" s="18">
        <v>3771</v>
      </c>
      <c r="E11" s="18">
        <v>16170</v>
      </c>
    </row>
    <row r="12" spans="2:5" ht="15.75" thickBot="1" x14ac:dyDescent="0.3">
      <c r="B12" s="144" t="s">
        <v>10</v>
      </c>
      <c r="C12" s="20"/>
      <c r="D12" s="20">
        <f>+SUM(D6:D11)</f>
        <v>425303</v>
      </c>
      <c r="E12" s="20">
        <f>+SUM(E6:E11)</f>
        <v>287651</v>
      </c>
    </row>
    <row r="13" spans="2:5" ht="15.75" thickBot="1" x14ac:dyDescent="0.3">
      <c r="B13" s="142" t="s">
        <v>11</v>
      </c>
      <c r="C13" s="18"/>
      <c r="D13" s="18">
        <v>-215072</v>
      </c>
      <c r="E13" s="18">
        <v>-256528</v>
      </c>
    </row>
    <row r="14" spans="2:5" ht="15.75" thickBot="1" x14ac:dyDescent="0.3">
      <c r="B14" s="143" t="s">
        <v>12</v>
      </c>
      <c r="C14" s="15"/>
      <c r="D14" s="15">
        <v>25474</v>
      </c>
      <c r="E14" s="15">
        <v>5232</v>
      </c>
    </row>
    <row r="15" spans="2:5" ht="15.75" thickBot="1" x14ac:dyDescent="0.3">
      <c r="B15" s="141" t="s">
        <v>13</v>
      </c>
      <c r="C15" s="139"/>
      <c r="D15" s="139">
        <v>-124178</v>
      </c>
      <c r="E15" s="139">
        <v>29346</v>
      </c>
    </row>
    <row r="16" spans="2:5" ht="15.75" thickBot="1" x14ac:dyDescent="0.3">
      <c r="B16" s="145" t="s">
        <v>14</v>
      </c>
      <c r="C16" s="136"/>
      <c r="D16" s="136">
        <f>+SUM(D12:D15)</f>
        <v>111527</v>
      </c>
      <c r="E16" s="136">
        <f>+SUM(E12:E15)</f>
        <v>65701</v>
      </c>
    </row>
    <row r="17" spans="2:5" ht="15.75" thickBot="1" x14ac:dyDescent="0.3">
      <c r="B17" s="146" t="s">
        <v>15</v>
      </c>
      <c r="C17" s="1"/>
      <c r="D17" s="18">
        <v>-10420</v>
      </c>
      <c r="E17" s="18">
        <v>-11103</v>
      </c>
    </row>
    <row r="18" spans="2:5" ht="15.75" thickBot="1" x14ac:dyDescent="0.3">
      <c r="B18" s="144" t="s">
        <v>16</v>
      </c>
      <c r="C18" s="20"/>
      <c r="D18" s="20">
        <f>+SUM(D16:D17)</f>
        <v>101107</v>
      </c>
      <c r="E18" s="20">
        <f>+SUM(E16:E17)</f>
        <v>54598</v>
      </c>
    </row>
    <row r="19" spans="2:5" ht="15.75" thickBot="1" x14ac:dyDescent="0.3">
      <c r="B19" s="149" t="s">
        <v>17</v>
      </c>
      <c r="C19" s="149"/>
      <c r="D19" s="18"/>
      <c r="E19" s="18"/>
    </row>
    <row r="20" spans="2:5" x14ac:dyDescent="0.25">
      <c r="B20" s="147" t="s">
        <v>18</v>
      </c>
      <c r="C20" s="29"/>
      <c r="D20" s="29">
        <v>100697</v>
      </c>
      <c r="E20" s="29">
        <v>54262</v>
      </c>
    </row>
    <row r="21" spans="2:5" ht="15.75" thickBot="1" x14ac:dyDescent="0.3">
      <c r="B21" s="148" t="s">
        <v>19</v>
      </c>
      <c r="C21" s="137"/>
      <c r="D21" s="137">
        <v>410</v>
      </c>
      <c r="E21" s="137">
        <v>336</v>
      </c>
    </row>
    <row r="24" spans="2:5" ht="34.5" customHeight="1" thickBot="1" x14ac:dyDescent="0.3">
      <c r="B24" s="21" t="s">
        <v>4</v>
      </c>
      <c r="C24" s="12" t="s">
        <v>5</v>
      </c>
      <c r="D24" s="172" t="s">
        <v>198</v>
      </c>
      <c r="E24" s="199" t="s">
        <v>194</v>
      </c>
    </row>
    <row r="25" spans="2:5" ht="16.5" thickBot="1" x14ac:dyDescent="0.3">
      <c r="B25" s="13" t="s">
        <v>16</v>
      </c>
      <c r="C25" s="14"/>
      <c r="D25" s="204">
        <v>101107</v>
      </c>
      <c r="E25" s="204">
        <v>54598</v>
      </c>
    </row>
    <row r="26" spans="2:5" ht="29.25" customHeight="1" thickBot="1" x14ac:dyDescent="0.3">
      <c r="B26" s="21" t="s">
        <v>20</v>
      </c>
      <c r="C26" s="17"/>
      <c r="D26" s="205">
        <v>0</v>
      </c>
      <c r="E26" s="205">
        <v>0</v>
      </c>
    </row>
    <row r="27" spans="2:5" ht="16.5" thickBot="1" x14ac:dyDescent="0.3">
      <c r="B27" s="23" t="s">
        <v>22</v>
      </c>
      <c r="C27" s="24"/>
      <c r="D27" s="206">
        <f>+SUM(D25:D26)</f>
        <v>101107</v>
      </c>
      <c r="E27" s="206">
        <f>+E25</f>
        <v>54598</v>
      </c>
    </row>
    <row r="28" spans="2:5" ht="15.75" x14ac:dyDescent="0.25">
      <c r="B28" s="32" t="s">
        <v>17</v>
      </c>
      <c r="C28" s="33"/>
      <c r="D28" s="207"/>
      <c r="E28" s="207"/>
    </row>
    <row r="29" spans="2:5" ht="15.75" x14ac:dyDescent="0.25">
      <c r="B29" s="34" t="s">
        <v>18</v>
      </c>
      <c r="C29" s="27"/>
      <c r="D29" s="208">
        <v>100697</v>
      </c>
      <c r="E29" s="208">
        <v>54262</v>
      </c>
    </row>
    <row r="30" spans="2:5" ht="16.5" thickBot="1" x14ac:dyDescent="0.3">
      <c r="B30" s="23" t="s">
        <v>19</v>
      </c>
      <c r="C30" s="24"/>
      <c r="D30" s="206">
        <v>410</v>
      </c>
      <c r="E30" s="206">
        <v>336</v>
      </c>
    </row>
    <row r="32" spans="2:5" ht="48" customHeight="1" x14ac:dyDescent="0.25">
      <c r="B32" s="230" t="s">
        <v>246</v>
      </c>
      <c r="C32" s="230"/>
      <c r="D32" s="230"/>
      <c r="E32" s="230"/>
    </row>
    <row r="33" spans="2:5" x14ac:dyDescent="0.25">
      <c r="B33" s="211" t="s">
        <v>170</v>
      </c>
      <c r="C33" s="212"/>
      <c r="D33" s="212"/>
      <c r="E33" s="212"/>
    </row>
  </sheetData>
  <mergeCells count="2">
    <mergeCell ref="B32:E32"/>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43768-F02A-4BD5-BEB3-0167030A3BA6}">
  <sheetPr>
    <tabColor rgb="FF92D050"/>
  </sheetPr>
  <dimension ref="B1:F61"/>
  <sheetViews>
    <sheetView showGridLines="0" topLeftCell="A49" zoomScale="130" zoomScaleNormal="130" workbookViewId="0">
      <selection activeCell="D61" sqref="D61"/>
    </sheetView>
  </sheetViews>
  <sheetFormatPr baseColWidth="10" defaultRowHeight="15" x14ac:dyDescent="0.25"/>
  <cols>
    <col min="2" max="2" width="46.28515625" customWidth="1"/>
    <col min="3" max="3" width="6.85546875" bestFit="1" customWidth="1"/>
    <col min="4" max="5" width="22.28515625" customWidth="1"/>
    <col min="8" max="8" width="49.7109375" bestFit="1" customWidth="1"/>
    <col min="12" max="12" width="49.7109375" bestFit="1" customWidth="1"/>
  </cols>
  <sheetData>
    <row r="1" spans="2:5" ht="15.75" thickBot="1" x14ac:dyDescent="0.3"/>
    <row r="2" spans="2:5" ht="58.5" customHeight="1" thickBot="1" x14ac:dyDescent="0.3">
      <c r="B2" s="234" t="s">
        <v>182</v>
      </c>
      <c r="C2" s="235"/>
      <c r="D2" s="235"/>
      <c r="E2" s="233"/>
    </row>
    <row r="5" spans="2:5" ht="37.5" customHeight="1" thickBot="1" x14ac:dyDescent="0.3">
      <c r="B5" s="213" t="s">
        <v>4</v>
      </c>
      <c r="C5" s="38" t="s">
        <v>5</v>
      </c>
      <c r="D5" s="38" t="s">
        <v>183</v>
      </c>
      <c r="E5" s="38" t="s">
        <v>155</v>
      </c>
    </row>
    <row r="6" spans="2:5" ht="15.75" x14ac:dyDescent="0.25">
      <c r="B6" s="39" t="s">
        <v>23</v>
      </c>
      <c r="C6" s="28"/>
      <c r="D6" s="28"/>
      <c r="E6" s="28"/>
    </row>
    <row r="7" spans="2:5" ht="16.5" thickBot="1" x14ac:dyDescent="0.3">
      <c r="B7" s="40" t="s">
        <v>24</v>
      </c>
      <c r="C7" s="17"/>
      <c r="D7" s="17"/>
      <c r="E7" s="17"/>
    </row>
    <row r="8" spans="2:5" ht="15.75" thickBot="1" x14ac:dyDescent="0.3">
      <c r="B8" s="41" t="s">
        <v>25</v>
      </c>
      <c r="C8" s="151">
        <v>5</v>
      </c>
      <c r="D8" s="155">
        <v>2994454</v>
      </c>
      <c r="E8" s="155">
        <v>3019634</v>
      </c>
    </row>
    <row r="9" spans="2:5" ht="15.75" thickBot="1" x14ac:dyDescent="0.3">
      <c r="B9" s="44" t="s">
        <v>26</v>
      </c>
      <c r="C9" s="50">
        <v>4</v>
      </c>
      <c r="D9" s="46">
        <v>2249435</v>
      </c>
      <c r="E9" s="46">
        <v>2379784</v>
      </c>
    </row>
    <row r="10" spans="2:5" ht="16.5" thickBot="1" x14ac:dyDescent="0.3">
      <c r="B10" s="47" t="s">
        <v>27</v>
      </c>
      <c r="C10" s="152"/>
      <c r="D10" s="48">
        <v>713762</v>
      </c>
      <c r="E10" s="48">
        <v>723505</v>
      </c>
    </row>
    <row r="11" spans="2:5" ht="16.5" thickBot="1" x14ac:dyDescent="0.3">
      <c r="B11" s="49" t="s">
        <v>28</v>
      </c>
      <c r="C11" s="153"/>
      <c r="D11" s="154">
        <v>80</v>
      </c>
      <c r="E11" s="154">
        <v>124</v>
      </c>
    </row>
    <row r="12" spans="2:5" ht="15.75" thickBot="1" x14ac:dyDescent="0.3">
      <c r="B12" s="41" t="s">
        <v>154</v>
      </c>
      <c r="C12" s="151">
        <v>8</v>
      </c>
      <c r="D12" s="155">
        <v>117756</v>
      </c>
      <c r="E12" s="155">
        <v>117756</v>
      </c>
    </row>
    <row r="13" spans="2:5" ht="16.5" thickBot="1" x14ac:dyDescent="0.3">
      <c r="B13" s="49" t="s">
        <v>29</v>
      </c>
      <c r="C13" s="45"/>
      <c r="D13" s="46">
        <v>37919</v>
      </c>
      <c r="E13" s="46">
        <v>44361</v>
      </c>
    </row>
    <row r="14" spans="2:5" ht="15.75" thickBot="1" x14ac:dyDescent="0.3">
      <c r="B14" s="21" t="s">
        <v>30</v>
      </c>
      <c r="C14" s="22"/>
      <c r="D14" s="22">
        <f>+SUM(D8:D13)</f>
        <v>6113406</v>
      </c>
      <c r="E14" s="22">
        <f>+SUM(E8:E13)</f>
        <v>6285164</v>
      </c>
    </row>
    <row r="15" spans="2:5" ht="15.75" x14ac:dyDescent="0.25">
      <c r="B15" s="28"/>
      <c r="C15" s="28"/>
      <c r="D15" s="28"/>
      <c r="E15" s="28"/>
    </row>
    <row r="16" spans="2:5" ht="16.5" thickBot="1" x14ac:dyDescent="0.3">
      <c r="B16" s="40" t="s">
        <v>31</v>
      </c>
      <c r="C16" s="17"/>
      <c r="D16" s="17"/>
      <c r="E16" s="17"/>
    </row>
    <row r="17" spans="2:6" ht="16.5" thickBot="1" x14ac:dyDescent="0.3">
      <c r="B17" s="161" t="s">
        <v>32</v>
      </c>
      <c r="C17" s="156"/>
      <c r="D17" s="158">
        <v>41199</v>
      </c>
      <c r="E17" s="158">
        <v>24613</v>
      </c>
    </row>
    <row r="18" spans="2:6" ht="16.5" thickBot="1" x14ac:dyDescent="0.3">
      <c r="B18" s="162" t="s">
        <v>33</v>
      </c>
      <c r="C18" s="42"/>
      <c r="D18" s="43">
        <v>324469</v>
      </c>
      <c r="E18" s="43">
        <v>321697</v>
      </c>
    </row>
    <row r="19" spans="2:6" ht="16.5" thickBot="1" x14ac:dyDescent="0.3">
      <c r="B19" s="142" t="s">
        <v>28</v>
      </c>
      <c r="C19" s="45"/>
      <c r="D19" s="46">
        <v>25181</v>
      </c>
      <c r="E19" s="46">
        <v>27916</v>
      </c>
    </row>
    <row r="20" spans="2:6" ht="15.75" thickBot="1" x14ac:dyDescent="0.3">
      <c r="B20" s="162" t="s">
        <v>34</v>
      </c>
      <c r="C20" s="60">
        <v>8</v>
      </c>
      <c r="D20" s="43">
        <v>50191</v>
      </c>
      <c r="E20" s="43">
        <v>32909</v>
      </c>
    </row>
    <row r="21" spans="2:6" ht="16.5" thickBot="1" x14ac:dyDescent="0.3">
      <c r="B21" s="142" t="s">
        <v>35</v>
      </c>
      <c r="C21" s="45"/>
      <c r="D21" s="46">
        <v>164951</v>
      </c>
      <c r="E21" s="46">
        <v>111571</v>
      </c>
    </row>
    <row r="22" spans="2:6" ht="16.5" thickBot="1" x14ac:dyDescent="0.3">
      <c r="B22" s="162" t="s">
        <v>36</v>
      </c>
      <c r="C22" s="42"/>
      <c r="D22" s="43">
        <v>29588</v>
      </c>
      <c r="E22" s="43">
        <v>20142</v>
      </c>
    </row>
    <row r="23" spans="2:6" ht="16.5" thickBot="1" x14ac:dyDescent="0.3">
      <c r="B23" s="142" t="s">
        <v>37</v>
      </c>
      <c r="C23" s="45"/>
      <c r="D23" s="46">
        <v>20371</v>
      </c>
      <c r="E23" s="46">
        <v>53529</v>
      </c>
    </row>
    <row r="24" spans="2:6" ht="16.5" thickBot="1" x14ac:dyDescent="0.3">
      <c r="B24" s="162" t="s">
        <v>235</v>
      </c>
      <c r="C24" s="42"/>
      <c r="D24" s="43">
        <v>161295</v>
      </c>
      <c r="E24" s="43">
        <v>179814</v>
      </c>
    </row>
    <row r="25" spans="2:6" ht="16.5" thickBot="1" x14ac:dyDescent="0.3">
      <c r="B25" s="142" t="s">
        <v>236</v>
      </c>
      <c r="C25" s="45"/>
      <c r="D25" s="46">
        <v>266717</v>
      </c>
      <c r="E25" s="46">
        <v>674300</v>
      </c>
    </row>
    <row r="26" spans="2:6" ht="16.5" thickBot="1" x14ac:dyDescent="0.3">
      <c r="B26" s="163" t="s">
        <v>38</v>
      </c>
      <c r="C26" s="42"/>
      <c r="D26" s="159">
        <f>+SUM(D17:D25)</f>
        <v>1083962</v>
      </c>
      <c r="E26" s="159">
        <f>+SUM(E17:E25)</f>
        <v>1446491</v>
      </c>
      <c r="F26" s="187"/>
    </row>
    <row r="27" spans="2:6" ht="16.5" thickBot="1" x14ac:dyDescent="0.3">
      <c r="B27" s="164" t="s">
        <v>39</v>
      </c>
      <c r="C27" s="157"/>
      <c r="D27" s="160">
        <f>+D14+D26</f>
        <v>7197368</v>
      </c>
      <c r="E27" s="160">
        <f>+E14+E26</f>
        <v>7731655</v>
      </c>
    </row>
    <row r="29" spans="2:6" ht="16.5" thickBot="1" x14ac:dyDescent="0.3">
      <c r="B29" s="19" t="s">
        <v>40</v>
      </c>
      <c r="C29" s="14"/>
      <c r="D29" s="14"/>
      <c r="E29" s="14"/>
    </row>
    <row r="30" spans="2:6" ht="16.5" thickBot="1" x14ac:dyDescent="0.3">
      <c r="B30" s="16" t="s">
        <v>41</v>
      </c>
      <c r="C30" s="17"/>
      <c r="D30" s="18">
        <v>327245</v>
      </c>
      <c r="E30" s="18">
        <v>327245</v>
      </c>
    </row>
    <row r="31" spans="2:6" ht="16.5" thickBot="1" x14ac:dyDescent="0.3">
      <c r="B31" s="13" t="s">
        <v>42</v>
      </c>
      <c r="C31" s="14"/>
      <c r="D31" s="15">
        <v>50110</v>
      </c>
      <c r="E31" s="15">
        <v>50110</v>
      </c>
    </row>
    <row r="32" spans="2:6" ht="16.5" thickBot="1" x14ac:dyDescent="0.3">
      <c r="B32" s="16" t="s">
        <v>43</v>
      </c>
      <c r="C32" s="17"/>
      <c r="D32" s="165">
        <v>100780</v>
      </c>
      <c r="E32" s="165">
        <v>96364</v>
      </c>
    </row>
    <row r="33" spans="2:5" ht="16.5" thickBot="1" x14ac:dyDescent="0.3">
      <c r="B33" s="13" t="s">
        <v>156</v>
      </c>
      <c r="C33" s="14"/>
      <c r="D33" s="15">
        <v>212911</v>
      </c>
      <c r="E33" s="15">
        <v>80876</v>
      </c>
    </row>
    <row r="34" spans="2:5" ht="16.5" thickBot="1" x14ac:dyDescent="0.3">
      <c r="B34" s="16" t="s">
        <v>44</v>
      </c>
      <c r="C34" s="17"/>
      <c r="D34" s="165">
        <v>100697</v>
      </c>
      <c r="E34" s="165">
        <v>132446</v>
      </c>
    </row>
    <row r="35" spans="2:5" ht="16.5" thickBot="1" x14ac:dyDescent="0.3">
      <c r="B35" s="36" t="s">
        <v>45</v>
      </c>
      <c r="C35" s="14"/>
      <c r="D35" s="166">
        <f>+SUM(D30:D34)</f>
        <v>791743</v>
      </c>
      <c r="E35" s="166">
        <f>+SUM(E30:E34)</f>
        <v>687041</v>
      </c>
    </row>
    <row r="36" spans="2:5" ht="16.5" thickBot="1" x14ac:dyDescent="0.3">
      <c r="B36" s="16" t="s">
        <v>19</v>
      </c>
      <c r="C36" s="17"/>
      <c r="D36" s="165">
        <v>1741</v>
      </c>
      <c r="E36" s="165">
        <v>1331</v>
      </c>
    </row>
    <row r="37" spans="2:5" ht="16.5" thickBot="1" x14ac:dyDescent="0.3">
      <c r="B37" s="19" t="s">
        <v>46</v>
      </c>
      <c r="C37" s="14"/>
      <c r="D37" s="167">
        <f>+D35+D36</f>
        <v>793484</v>
      </c>
      <c r="E37" s="167">
        <f>+E35+E36</f>
        <v>688372</v>
      </c>
    </row>
    <row r="38" spans="2:5" ht="15.75" x14ac:dyDescent="0.25">
      <c r="B38" s="33"/>
      <c r="C38" s="33"/>
      <c r="D38" s="33"/>
      <c r="E38" s="33"/>
    </row>
    <row r="39" spans="2:5" ht="16.5" thickBot="1" x14ac:dyDescent="0.3">
      <c r="B39" s="19" t="s">
        <v>47</v>
      </c>
      <c r="C39" s="14"/>
      <c r="D39" s="14"/>
      <c r="E39" s="14"/>
    </row>
    <row r="40" spans="2:5" ht="16.5" thickBot="1" x14ac:dyDescent="0.3">
      <c r="B40" s="21" t="s">
        <v>48</v>
      </c>
      <c r="C40" s="17"/>
      <c r="D40" s="17"/>
      <c r="E40" s="17"/>
    </row>
    <row r="41" spans="2:5" ht="15.75" thickBot="1" x14ac:dyDescent="0.3">
      <c r="B41" s="13" t="s">
        <v>49</v>
      </c>
      <c r="C41" s="51">
        <v>6</v>
      </c>
      <c r="D41" s="15">
        <v>4167069</v>
      </c>
      <c r="E41" s="15">
        <v>4576062</v>
      </c>
    </row>
    <row r="42" spans="2:5" ht="16.5" thickBot="1" x14ac:dyDescent="0.3">
      <c r="B42" s="16" t="s">
        <v>157</v>
      </c>
      <c r="C42" s="17"/>
      <c r="D42" s="18">
        <v>714724</v>
      </c>
      <c r="E42" s="18">
        <v>723426</v>
      </c>
    </row>
    <row r="43" spans="2:5" ht="16.5" thickBot="1" x14ac:dyDescent="0.3">
      <c r="B43" s="13" t="s">
        <v>171</v>
      </c>
      <c r="C43" s="14"/>
      <c r="D43" s="15">
        <v>233431</v>
      </c>
      <c r="E43" s="15">
        <v>214417</v>
      </c>
    </row>
    <row r="44" spans="2:5" ht="16.5" thickBot="1" x14ac:dyDescent="0.3">
      <c r="B44" s="23" t="s">
        <v>172</v>
      </c>
      <c r="C44" s="24"/>
      <c r="D44" s="26">
        <v>38770</v>
      </c>
      <c r="E44" s="26">
        <v>42960</v>
      </c>
    </row>
    <row r="45" spans="2:5" ht="16.5" thickBot="1" x14ac:dyDescent="0.3">
      <c r="B45" s="19" t="s">
        <v>51</v>
      </c>
      <c r="C45" s="14"/>
      <c r="D45" s="20">
        <f>+SUM(D41:D44)</f>
        <v>5153994</v>
      </c>
      <c r="E45" s="20">
        <f>+SUM(E41:E44)</f>
        <v>5556865</v>
      </c>
    </row>
    <row r="46" spans="2:5" ht="16.5" thickBot="1" x14ac:dyDescent="0.3">
      <c r="B46" s="21" t="s">
        <v>52</v>
      </c>
      <c r="C46" s="17"/>
      <c r="D46" s="17"/>
      <c r="E46" s="17"/>
    </row>
    <row r="47" spans="2:5" ht="15.75" thickBot="1" x14ac:dyDescent="0.3">
      <c r="B47" s="13" t="s">
        <v>49</v>
      </c>
      <c r="C47" s="51">
        <v>6</v>
      </c>
      <c r="D47" s="15">
        <v>163999</v>
      </c>
      <c r="E47" s="15">
        <v>265367</v>
      </c>
    </row>
    <row r="48" spans="2:5" ht="16.5" thickBot="1" x14ac:dyDescent="0.3">
      <c r="B48" s="16" t="s">
        <v>177</v>
      </c>
      <c r="C48" s="17"/>
      <c r="D48" s="18">
        <v>176979</v>
      </c>
      <c r="E48" s="18">
        <v>232794</v>
      </c>
    </row>
    <row r="49" spans="2:5" ht="16.5" thickBot="1" x14ac:dyDescent="0.3">
      <c r="B49" s="13" t="s">
        <v>50</v>
      </c>
      <c r="C49" s="14"/>
      <c r="D49" s="15">
        <v>172652</v>
      </c>
      <c r="E49" s="15">
        <v>171667</v>
      </c>
    </row>
    <row r="50" spans="2:5" ht="16.5" thickBot="1" x14ac:dyDescent="0.3">
      <c r="B50" s="23" t="s">
        <v>173</v>
      </c>
      <c r="C50" s="24"/>
      <c r="D50" s="26">
        <v>72256</v>
      </c>
      <c r="E50" s="26">
        <v>69473</v>
      </c>
    </row>
    <row r="51" spans="2:5" ht="15.75" thickBot="1" x14ac:dyDescent="0.3">
      <c r="B51" s="13" t="s">
        <v>174</v>
      </c>
      <c r="C51" s="51">
        <v>8</v>
      </c>
      <c r="D51" s="15">
        <v>39866</v>
      </c>
      <c r="E51" s="15">
        <v>37933</v>
      </c>
    </row>
    <row r="52" spans="2:5" ht="15.75" thickBot="1" x14ac:dyDescent="0.3">
      <c r="B52" s="23" t="s">
        <v>178</v>
      </c>
      <c r="C52" s="172"/>
      <c r="D52" s="26">
        <v>272287</v>
      </c>
      <c r="E52" s="26">
        <v>214183</v>
      </c>
    </row>
    <row r="53" spans="2:5" ht="15.75" thickBot="1" x14ac:dyDescent="0.3">
      <c r="B53" s="13" t="s">
        <v>175</v>
      </c>
      <c r="C53" s="51"/>
      <c r="D53" s="15">
        <v>3841</v>
      </c>
      <c r="E53" s="15">
        <v>6622</v>
      </c>
    </row>
    <row r="54" spans="2:5" ht="16.5" thickBot="1" x14ac:dyDescent="0.3">
      <c r="B54" s="23" t="s">
        <v>53</v>
      </c>
      <c r="C54" s="24"/>
      <c r="D54" s="26">
        <v>50271</v>
      </c>
      <c r="E54" s="26">
        <v>53236</v>
      </c>
    </row>
    <row r="55" spans="2:5" ht="16.5" thickBot="1" x14ac:dyDescent="0.3">
      <c r="B55" s="13" t="s">
        <v>237</v>
      </c>
      <c r="C55" s="14"/>
      <c r="D55" s="15">
        <v>297739</v>
      </c>
      <c r="E55" s="15">
        <v>435143</v>
      </c>
    </row>
    <row r="56" spans="2:5" ht="16.5" thickBot="1" x14ac:dyDescent="0.3">
      <c r="B56" s="52" t="s">
        <v>54</v>
      </c>
      <c r="C56" s="24"/>
      <c r="D56" s="168">
        <f>+SUM(D47:D55)</f>
        <v>1249890</v>
      </c>
      <c r="E56" s="168">
        <f>+SUM(E47:E55)</f>
        <v>1486418</v>
      </c>
    </row>
    <row r="57" spans="2:5" ht="16.5" thickBot="1" x14ac:dyDescent="0.3">
      <c r="B57" s="19" t="s">
        <v>55</v>
      </c>
      <c r="C57" s="14"/>
      <c r="D57" s="166">
        <f>+D45+D56</f>
        <v>6403884</v>
      </c>
      <c r="E57" s="166">
        <f>+E45+E56</f>
        <v>7043283</v>
      </c>
    </row>
    <row r="58" spans="2:5" ht="16.5" thickBot="1" x14ac:dyDescent="0.3">
      <c r="B58" s="53" t="s">
        <v>56</v>
      </c>
      <c r="C58" s="54"/>
      <c r="D58" s="169">
        <f>+D37+D57</f>
        <v>7197368</v>
      </c>
      <c r="E58" s="169">
        <f>+E37+E57</f>
        <v>7731655</v>
      </c>
    </row>
    <row r="60" spans="2:5" ht="28.5" customHeight="1" x14ac:dyDescent="0.25">
      <c r="B60" s="236" t="s">
        <v>238</v>
      </c>
      <c r="C60" s="237"/>
      <c r="D60" s="237"/>
      <c r="E60" s="237"/>
    </row>
    <row r="61" spans="2:5" x14ac:dyDescent="0.25">
      <c r="B61" s="214" t="s">
        <v>89</v>
      </c>
      <c r="C61" s="212"/>
      <c r="D61" s="212"/>
      <c r="E61" s="212"/>
    </row>
  </sheetData>
  <mergeCells count="2">
    <mergeCell ref="B2:E2"/>
    <mergeCell ref="B60:E60"/>
  </mergeCells>
  <hyperlinks>
    <hyperlink ref="J30" location="'Nota 8'!A7" display="8.1" xr:uid="{27495FF9-BC71-416F-A546-907E3809754D}"/>
    <hyperlink ref="J31" location="'Nota 8'!A21" display="8.2" xr:uid="{07CAFD1C-CAB3-4D26-A448-3682E01C8586}"/>
    <hyperlink ref="J32" location="'Nota 8'!A31" display="8.3" xr:uid="{FBE30B6C-A71C-4AB6-B0C3-7882C50086A2}"/>
    <hyperlink ref="J34" location="'Nota 8'!A35" display="8.4" xr:uid="{A21D5C7E-97C0-4F5E-B7EB-43BF1EC594C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07DC9-0502-481D-ADF9-19330B55806C}">
  <sheetPr>
    <tabColor rgb="FF92D050"/>
  </sheetPr>
  <dimension ref="A1:G42"/>
  <sheetViews>
    <sheetView showGridLines="0" topLeftCell="A11" zoomScale="130" zoomScaleNormal="130" workbookViewId="0">
      <selection activeCell="D38" sqref="D38:D39"/>
    </sheetView>
  </sheetViews>
  <sheetFormatPr baseColWidth="10" defaultRowHeight="15" x14ac:dyDescent="0.25"/>
  <cols>
    <col min="2" max="2" width="46.28515625" customWidth="1"/>
    <col min="3" max="3" width="6.85546875" bestFit="1" customWidth="1"/>
    <col min="4" max="4" width="22.28515625" customWidth="1"/>
    <col min="5" max="5" width="22.140625" customWidth="1"/>
  </cols>
  <sheetData>
    <row r="1" spans="2:5" ht="15.75" thickBot="1" x14ac:dyDescent="0.3"/>
    <row r="2" spans="2:5" ht="58.5" customHeight="1" thickBot="1" x14ac:dyDescent="0.3">
      <c r="B2" s="234" t="s">
        <v>190</v>
      </c>
      <c r="C2" s="235"/>
      <c r="D2" s="235"/>
      <c r="E2" s="233"/>
    </row>
    <row r="5" spans="2:5" ht="37.5" customHeight="1" thickBot="1" x14ac:dyDescent="0.3">
      <c r="B5" s="21" t="s">
        <v>4</v>
      </c>
      <c r="C5" s="12" t="s">
        <v>5</v>
      </c>
      <c r="D5" s="12" t="s">
        <v>183</v>
      </c>
      <c r="E5" s="12" t="s">
        <v>195</v>
      </c>
    </row>
    <row r="6" spans="2:5" x14ac:dyDescent="0.25">
      <c r="B6" s="55" t="s">
        <v>57</v>
      </c>
      <c r="C6" s="56"/>
      <c r="D6" s="57"/>
      <c r="E6" s="57"/>
    </row>
    <row r="7" spans="2:5" ht="15.75" thickBot="1" x14ac:dyDescent="0.3">
      <c r="B7" s="16" t="s">
        <v>58</v>
      </c>
      <c r="C7" s="58"/>
      <c r="D7" s="200">
        <v>111527</v>
      </c>
      <c r="E7" s="200">
        <v>65701</v>
      </c>
    </row>
    <row r="8" spans="2:5" x14ac:dyDescent="0.25">
      <c r="B8" s="55" t="s">
        <v>59</v>
      </c>
      <c r="C8" s="56"/>
      <c r="D8" s="209"/>
      <c r="E8" s="209"/>
    </row>
    <row r="9" spans="2:5" ht="15.75" thickBot="1" x14ac:dyDescent="0.3">
      <c r="B9" s="16" t="s">
        <v>60</v>
      </c>
      <c r="C9" s="58"/>
      <c r="D9" s="200">
        <v>215072</v>
      </c>
      <c r="E9" s="200">
        <v>256528</v>
      </c>
    </row>
    <row r="10" spans="2:5" ht="15.75" thickBot="1" x14ac:dyDescent="0.3">
      <c r="B10" s="13" t="s">
        <v>12</v>
      </c>
      <c r="C10" s="59"/>
      <c r="D10" s="202">
        <v>-25474</v>
      </c>
      <c r="E10" s="202">
        <v>-5232</v>
      </c>
    </row>
    <row r="11" spans="2:5" ht="15.75" thickBot="1" x14ac:dyDescent="0.3">
      <c r="B11" s="16" t="s">
        <v>61</v>
      </c>
      <c r="C11" s="58"/>
      <c r="D11" s="200">
        <v>124178</v>
      </c>
      <c r="E11" s="200">
        <v>-29346</v>
      </c>
    </row>
    <row r="12" spans="2:5" x14ac:dyDescent="0.25">
      <c r="B12" s="55" t="s">
        <v>62</v>
      </c>
      <c r="C12" s="56"/>
      <c r="D12" s="209"/>
      <c r="E12" s="209"/>
    </row>
    <row r="13" spans="2:5" ht="15.75" thickBot="1" x14ac:dyDescent="0.3">
      <c r="B13" s="16" t="s">
        <v>63</v>
      </c>
      <c r="C13" s="58"/>
      <c r="D13" s="200">
        <v>454031</v>
      </c>
      <c r="E13" s="200">
        <v>507804</v>
      </c>
    </row>
    <row r="14" spans="2:5" ht="15.75" thickBot="1" x14ac:dyDescent="0.3">
      <c r="B14" s="13" t="s">
        <v>64</v>
      </c>
      <c r="C14" s="59"/>
      <c r="D14" s="202">
        <v>-3771</v>
      </c>
      <c r="E14" s="202">
        <v>-16170</v>
      </c>
    </row>
    <row r="15" spans="2:5" ht="15.75" thickBot="1" x14ac:dyDescent="0.3">
      <c r="B15" s="16" t="s">
        <v>65</v>
      </c>
      <c r="C15" s="58"/>
      <c r="D15" s="203">
        <v>4415</v>
      </c>
      <c r="E15" s="203">
        <v>4116</v>
      </c>
    </row>
    <row r="16" spans="2:5" x14ac:dyDescent="0.25">
      <c r="B16" s="55" t="s">
        <v>66</v>
      </c>
      <c r="C16" s="56"/>
      <c r="D16" s="210"/>
      <c r="E16" s="210"/>
    </row>
    <row r="17" spans="1:7" ht="27.75" thickBot="1" x14ac:dyDescent="0.3">
      <c r="B17" s="23" t="s">
        <v>67</v>
      </c>
      <c r="C17" s="182"/>
      <c r="D17" s="200">
        <v>77758</v>
      </c>
      <c r="E17" s="200">
        <v>-101327</v>
      </c>
    </row>
    <row r="18" spans="1:7" ht="15.75" thickBot="1" x14ac:dyDescent="0.3">
      <c r="B18" s="13" t="s">
        <v>68</v>
      </c>
      <c r="C18" s="59"/>
      <c r="D18" s="202">
        <v>-16586</v>
      </c>
      <c r="E18" s="202">
        <v>-23449</v>
      </c>
    </row>
    <row r="19" spans="1:7" ht="24" customHeight="1" thickBot="1" x14ac:dyDescent="0.3">
      <c r="B19" s="23" t="s">
        <v>69</v>
      </c>
      <c r="C19" s="182"/>
      <c r="D19" s="200">
        <v>-159253</v>
      </c>
      <c r="E19" s="200">
        <v>20874</v>
      </c>
    </row>
    <row r="20" spans="1:7" ht="15.75" thickBot="1" x14ac:dyDescent="0.3">
      <c r="B20" s="13" t="s">
        <v>70</v>
      </c>
      <c r="C20" s="59"/>
      <c r="D20" s="202">
        <v>1723</v>
      </c>
      <c r="E20" s="202">
        <v>-2209</v>
      </c>
    </row>
    <row r="21" spans="1:7" ht="15.75" thickBot="1" x14ac:dyDescent="0.3">
      <c r="B21" s="52" t="s">
        <v>71</v>
      </c>
      <c r="C21" s="182"/>
      <c r="D21" s="22">
        <f>+SUM(D17:D20)</f>
        <v>-96358</v>
      </c>
      <c r="E21" s="22">
        <f>+SUM(E17:E20)</f>
        <v>-106111</v>
      </c>
      <c r="F21" s="187"/>
      <c r="G21" s="187"/>
    </row>
    <row r="22" spans="1:7" ht="15.75" thickBot="1" x14ac:dyDescent="0.3">
      <c r="B22" s="13" t="s">
        <v>72</v>
      </c>
      <c r="C22" s="59"/>
      <c r="D22" s="202">
        <v>-213647</v>
      </c>
      <c r="E22" s="202">
        <v>-200452</v>
      </c>
    </row>
    <row r="23" spans="1:7" ht="15.75" thickBot="1" x14ac:dyDescent="0.3">
      <c r="B23" s="23" t="s">
        <v>73</v>
      </c>
      <c r="C23" s="182"/>
      <c r="D23" s="200">
        <v>20121</v>
      </c>
      <c r="E23" s="200">
        <v>5207</v>
      </c>
    </row>
    <row r="24" spans="1:7" ht="15.75" thickBot="1" x14ac:dyDescent="0.3">
      <c r="B24" s="13" t="s">
        <v>74</v>
      </c>
      <c r="C24" s="59"/>
      <c r="D24" s="202">
        <v>-17739</v>
      </c>
      <c r="E24" s="202">
        <v>-4343</v>
      </c>
    </row>
    <row r="25" spans="1:7" ht="15.75" thickBot="1" x14ac:dyDescent="0.3">
      <c r="A25" s="183"/>
      <c r="B25" s="215" t="s">
        <v>75</v>
      </c>
      <c r="C25" s="22"/>
      <c r="D25" s="22">
        <f>+SUM(D7:D15)+D21+SUM(D22:D24)</f>
        <v>572355</v>
      </c>
      <c r="E25" s="22">
        <f>+SUM(E7:E15)+E21+SUM(E22:E24)</f>
        <v>477702</v>
      </c>
    </row>
    <row r="26" spans="1:7" ht="16.5" thickBot="1" x14ac:dyDescent="0.3">
      <c r="B26" s="19" t="s">
        <v>76</v>
      </c>
      <c r="C26" s="51"/>
      <c r="D26" s="62"/>
      <c r="E26" s="201"/>
    </row>
    <row r="27" spans="1:7" ht="15.75" thickBot="1" x14ac:dyDescent="0.3">
      <c r="B27" s="23" t="s">
        <v>77</v>
      </c>
      <c r="C27" s="172"/>
      <c r="D27" s="139">
        <v>-147175</v>
      </c>
      <c r="E27" s="200">
        <v>-134879</v>
      </c>
    </row>
    <row r="28" spans="1:7" ht="15.75" thickBot="1" x14ac:dyDescent="0.3">
      <c r="B28" s="13" t="s">
        <v>78</v>
      </c>
      <c r="C28" s="51"/>
      <c r="D28" s="138">
        <v>-167467</v>
      </c>
      <c r="E28" s="202">
        <v>-330238</v>
      </c>
    </row>
    <row r="29" spans="1:7" ht="15.75" thickBot="1" x14ac:dyDescent="0.3">
      <c r="B29" s="23" t="s">
        <v>79</v>
      </c>
      <c r="C29" s="172">
        <v>4</v>
      </c>
      <c r="D29" s="1">
        <v>582</v>
      </c>
      <c r="E29" s="200">
        <v>193</v>
      </c>
    </row>
    <row r="30" spans="1:7" ht="27.75" thickBot="1" x14ac:dyDescent="0.3">
      <c r="B30" s="13" t="s">
        <v>196</v>
      </c>
      <c r="C30" s="51"/>
      <c r="D30" s="31" t="s">
        <v>21</v>
      </c>
      <c r="E30" s="202">
        <v>-7000</v>
      </c>
    </row>
    <row r="31" spans="1:7" ht="15.75" thickBot="1" x14ac:dyDescent="0.3">
      <c r="B31" s="52" t="s">
        <v>80</v>
      </c>
      <c r="C31" s="172"/>
      <c r="D31" s="22">
        <f>+SUM(D27:D30)</f>
        <v>-314060</v>
      </c>
      <c r="E31" s="22">
        <f>+SUM(E27:E30)</f>
        <v>-471924</v>
      </c>
    </row>
    <row r="32" spans="1:7" ht="16.5" thickBot="1" x14ac:dyDescent="0.3">
      <c r="B32" s="13" t="s">
        <v>81</v>
      </c>
      <c r="C32" s="51"/>
      <c r="D32" s="62"/>
      <c r="E32" s="202"/>
    </row>
    <row r="33" spans="2:5" ht="15.75" thickBot="1" x14ac:dyDescent="0.3">
      <c r="B33" s="23" t="s">
        <v>82</v>
      </c>
      <c r="C33" s="172">
        <v>6</v>
      </c>
      <c r="D33" s="18">
        <v>-629925</v>
      </c>
      <c r="E33" s="200">
        <v>-46233</v>
      </c>
    </row>
    <row r="34" spans="2:5" ht="15.75" thickBot="1" x14ac:dyDescent="0.3">
      <c r="B34" s="13" t="s">
        <v>83</v>
      </c>
      <c r="C34" s="51"/>
      <c r="D34" s="202">
        <v>-37787</v>
      </c>
      <c r="E34" s="202">
        <v>-33840</v>
      </c>
    </row>
    <row r="35" spans="2:5" ht="15.75" thickBot="1" x14ac:dyDescent="0.3">
      <c r="B35" s="23" t="s">
        <v>234</v>
      </c>
      <c r="C35" s="172"/>
      <c r="D35" s="18">
        <v>-349</v>
      </c>
      <c r="E35" s="200" t="s">
        <v>21</v>
      </c>
    </row>
    <row r="36" spans="2:5" ht="15.75" thickBot="1" x14ac:dyDescent="0.3">
      <c r="B36" s="19" t="s">
        <v>84</v>
      </c>
      <c r="C36" s="51"/>
      <c r="D36" s="201">
        <f>+SUM(D33:D35)</f>
        <v>-668061</v>
      </c>
      <c r="E36" s="201">
        <f>+SUM(E33:E35)</f>
        <v>-80073</v>
      </c>
    </row>
    <row r="37" spans="2:5" ht="27.75" thickBot="1" x14ac:dyDescent="0.3">
      <c r="B37" s="23" t="s">
        <v>85</v>
      </c>
      <c r="C37" s="172"/>
      <c r="D37" s="18">
        <v>2183</v>
      </c>
      <c r="E37" s="200">
        <v>-305</v>
      </c>
    </row>
    <row r="38" spans="2:5" ht="15.75" thickBot="1" x14ac:dyDescent="0.3">
      <c r="B38" s="19" t="s">
        <v>86</v>
      </c>
      <c r="C38" s="51"/>
      <c r="D38" s="201">
        <f>+D25+D31+D36+D37</f>
        <v>-407583</v>
      </c>
      <c r="E38" s="201">
        <f>+E25+E31+E36+E37</f>
        <v>-74600</v>
      </c>
    </row>
    <row r="39" spans="2:5" ht="15.75" thickBot="1" x14ac:dyDescent="0.3">
      <c r="B39" s="23" t="s">
        <v>87</v>
      </c>
      <c r="C39" s="172"/>
      <c r="D39" s="18">
        <v>674300</v>
      </c>
      <c r="E39" s="200">
        <v>539636</v>
      </c>
    </row>
    <row r="40" spans="2:5" ht="15.75" thickBot="1" x14ac:dyDescent="0.3">
      <c r="B40" s="225" t="s">
        <v>88</v>
      </c>
      <c r="C40" s="226"/>
      <c r="D40" s="227">
        <f>+SUM(D38:D39)</f>
        <v>266717</v>
      </c>
      <c r="E40" s="227">
        <f>+SUM(E38:E39)</f>
        <v>465036</v>
      </c>
    </row>
    <row r="42" spans="2:5" x14ac:dyDescent="0.25">
      <c r="B42" s="61" t="s">
        <v>89</v>
      </c>
    </row>
  </sheetData>
  <mergeCells count="1">
    <mergeCell ref="B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1D64-ADD0-4D5B-8C0A-256B5EFB6721}">
  <sheetPr>
    <tabColor rgb="FF92D050"/>
  </sheetPr>
  <dimension ref="B1:J35"/>
  <sheetViews>
    <sheetView showGridLines="0" topLeftCell="A3" zoomScale="110" zoomScaleNormal="110" workbookViewId="0">
      <selection activeCell="A3" sqref="A3"/>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9" ht="15.75" thickBot="1" x14ac:dyDescent="0.3"/>
    <row r="2" spans="2:9" ht="58.5" customHeight="1" thickBot="1" x14ac:dyDescent="0.3">
      <c r="B2" s="234" t="s">
        <v>193</v>
      </c>
      <c r="C2" s="235"/>
      <c r="D2" s="235"/>
      <c r="E2" s="235"/>
      <c r="F2" s="235"/>
      <c r="G2" s="235"/>
      <c r="H2" s="235"/>
      <c r="I2" s="233"/>
    </row>
    <row r="5" spans="2:9" ht="43.5" customHeight="1" thickBot="1" x14ac:dyDescent="0.3">
      <c r="B5" s="21" t="s">
        <v>4</v>
      </c>
      <c r="C5" s="12" t="s">
        <v>90</v>
      </c>
      <c r="D5" s="12" t="s">
        <v>91</v>
      </c>
      <c r="E5" s="12" t="s">
        <v>92</v>
      </c>
      <c r="F5" s="12" t="s">
        <v>93</v>
      </c>
      <c r="G5" s="12" t="s">
        <v>43</v>
      </c>
      <c r="H5" s="12" t="s">
        <v>19</v>
      </c>
      <c r="I5" s="12" t="s">
        <v>94</v>
      </c>
    </row>
    <row r="6" spans="2:9" ht="15.75" thickBot="1" x14ac:dyDescent="0.3">
      <c r="B6" s="21" t="s">
        <v>97</v>
      </c>
      <c r="C6" s="22">
        <v>10272</v>
      </c>
      <c r="D6" s="22">
        <v>327245</v>
      </c>
      <c r="E6" s="22">
        <v>80872</v>
      </c>
      <c r="F6" s="22">
        <v>50110</v>
      </c>
      <c r="G6" s="195">
        <v>81122</v>
      </c>
      <c r="H6" s="22">
        <v>1335</v>
      </c>
      <c r="I6" s="22">
        <v>540684</v>
      </c>
    </row>
    <row r="7" spans="2:9" ht="15.75" thickBot="1" x14ac:dyDescent="0.3">
      <c r="B7" s="13" t="s">
        <v>95</v>
      </c>
      <c r="C7" s="31" t="s">
        <v>21</v>
      </c>
      <c r="D7" s="31" t="s">
        <v>21</v>
      </c>
      <c r="E7" s="15">
        <v>54262</v>
      </c>
      <c r="F7" s="31" t="s">
        <v>21</v>
      </c>
      <c r="G7" s="15">
        <v>299</v>
      </c>
      <c r="H7" s="31">
        <v>336</v>
      </c>
      <c r="I7" s="15">
        <v>54897</v>
      </c>
    </row>
    <row r="8" spans="2:9" ht="16.5" hidden="1" customHeight="1" thickBot="1" x14ac:dyDescent="0.3">
      <c r="B8" s="16" t="s">
        <v>98</v>
      </c>
      <c r="C8" s="1" t="s">
        <v>21</v>
      </c>
      <c r="D8" s="1" t="s">
        <v>21</v>
      </c>
      <c r="E8" s="30"/>
      <c r="F8" s="1" t="s">
        <v>21</v>
      </c>
      <c r="G8" s="197" t="s">
        <v>21</v>
      </c>
      <c r="H8" s="1" t="s">
        <v>21</v>
      </c>
      <c r="I8" s="1" t="s">
        <v>21</v>
      </c>
    </row>
    <row r="9" spans="2:9" ht="15.75" hidden="1" customHeight="1" thickBot="1" x14ac:dyDescent="0.3">
      <c r="B9" s="13" t="s">
        <v>99</v>
      </c>
      <c r="C9" s="31" t="s">
        <v>21</v>
      </c>
      <c r="D9" s="31" t="s">
        <v>21</v>
      </c>
      <c r="E9" s="31" t="s">
        <v>21</v>
      </c>
      <c r="F9" s="31" t="s">
        <v>21</v>
      </c>
      <c r="G9" s="196" t="s">
        <v>21</v>
      </c>
      <c r="H9" s="31" t="s">
        <v>21</v>
      </c>
      <c r="I9" s="31" t="s">
        <v>21</v>
      </c>
    </row>
    <row r="10" spans="2:9" ht="15.75" thickBot="1" x14ac:dyDescent="0.3">
      <c r="B10" s="23" t="s">
        <v>96</v>
      </c>
      <c r="C10" s="25" t="s">
        <v>21</v>
      </c>
      <c r="D10" s="25" t="s">
        <v>21</v>
      </c>
      <c r="E10" s="25" t="s">
        <v>21</v>
      </c>
      <c r="F10" s="25" t="s">
        <v>21</v>
      </c>
      <c r="G10" s="198">
        <v>4116.0599000000002</v>
      </c>
      <c r="H10" s="25" t="s">
        <v>21</v>
      </c>
      <c r="I10" s="26">
        <v>4116.3999999999996</v>
      </c>
    </row>
    <row r="11" spans="2:9" ht="15.75" thickBot="1" x14ac:dyDescent="0.3">
      <c r="B11" s="19" t="s">
        <v>197</v>
      </c>
      <c r="C11" s="20">
        <v>10272</v>
      </c>
      <c r="D11" s="20">
        <v>327245</v>
      </c>
      <c r="E11" s="20">
        <f>+SUM(E6:E10)</f>
        <v>135134</v>
      </c>
      <c r="F11" s="20">
        <v>50110</v>
      </c>
      <c r="G11" s="20">
        <f>+SUM(G6:G10)</f>
        <v>85537.059899999993</v>
      </c>
      <c r="H11" s="20">
        <f>+SUM(H6:H10)</f>
        <v>1671</v>
      </c>
      <c r="I11" s="20">
        <f>+SUM(I6:I10)</f>
        <v>599697.4</v>
      </c>
    </row>
    <row r="12" spans="2:9" ht="15.75" thickBot="1" x14ac:dyDescent="0.3">
      <c r="B12" s="21"/>
      <c r="C12" s="22"/>
      <c r="D12" s="22"/>
      <c r="E12" s="22"/>
      <c r="F12" s="22"/>
      <c r="G12" s="195"/>
      <c r="H12" s="22"/>
      <c r="I12" s="22"/>
    </row>
    <row r="13" spans="2:9" ht="15.75" thickBot="1" x14ac:dyDescent="0.3">
      <c r="B13" s="19" t="s">
        <v>158</v>
      </c>
      <c r="C13" s="20">
        <v>10272</v>
      </c>
      <c r="D13" s="20">
        <v>327245</v>
      </c>
      <c r="E13" s="20">
        <v>213322</v>
      </c>
      <c r="F13" s="20">
        <v>50110</v>
      </c>
      <c r="G13" s="194">
        <v>96364.4</v>
      </c>
      <c r="H13" s="20">
        <v>1331</v>
      </c>
      <c r="I13" s="20">
        <v>688372.4</v>
      </c>
    </row>
    <row r="14" spans="2:9" ht="15.75" thickBot="1" x14ac:dyDescent="0.3">
      <c r="B14" s="16" t="s">
        <v>95</v>
      </c>
      <c r="C14" s="1" t="s">
        <v>21</v>
      </c>
      <c r="D14" s="1" t="s">
        <v>21</v>
      </c>
      <c r="E14" s="18">
        <v>100697</v>
      </c>
      <c r="F14" s="1" t="s">
        <v>21</v>
      </c>
      <c r="G14" s="1" t="s">
        <v>21</v>
      </c>
      <c r="H14" s="1">
        <v>410</v>
      </c>
      <c r="I14" s="18">
        <f>+SUM(C14:H14)</f>
        <v>101107</v>
      </c>
    </row>
    <row r="15" spans="2:9" ht="15.75" thickBot="1" x14ac:dyDescent="0.3">
      <c r="B15" s="13" t="s">
        <v>98</v>
      </c>
      <c r="C15" s="31" t="s">
        <v>21</v>
      </c>
      <c r="D15" s="31" t="s">
        <v>21</v>
      </c>
      <c r="E15" s="31">
        <v>-411</v>
      </c>
      <c r="F15" s="31" t="s">
        <v>21</v>
      </c>
      <c r="G15" s="31" t="s">
        <v>21</v>
      </c>
      <c r="H15" s="31" t="s">
        <v>21</v>
      </c>
      <c r="I15" s="31">
        <f>+SUM(C15:H15)</f>
        <v>-411</v>
      </c>
    </row>
    <row r="16" spans="2:9" ht="15.75" thickBot="1" x14ac:dyDescent="0.3">
      <c r="B16" s="23" t="s">
        <v>96</v>
      </c>
      <c r="C16" s="25" t="s">
        <v>21</v>
      </c>
      <c r="D16" s="25" t="s">
        <v>21</v>
      </c>
      <c r="E16" s="25" t="s">
        <v>21</v>
      </c>
      <c r="F16" s="25" t="s">
        <v>21</v>
      </c>
      <c r="G16" s="198">
        <v>4415.3999999999996</v>
      </c>
      <c r="H16" s="25" t="s">
        <v>21</v>
      </c>
      <c r="I16" s="26">
        <f>+SUM(C16:H16)</f>
        <v>4415.3999999999996</v>
      </c>
    </row>
    <row r="17" spans="2:10" ht="15.75" thickBot="1" x14ac:dyDescent="0.3">
      <c r="B17" s="225" t="s">
        <v>184</v>
      </c>
      <c r="C17" s="228">
        <v>10272</v>
      </c>
      <c r="D17" s="228">
        <v>327245</v>
      </c>
      <c r="E17" s="228">
        <f>+SUM(E13:E16)</f>
        <v>313608</v>
      </c>
      <c r="F17" s="228">
        <v>50110</v>
      </c>
      <c r="G17" s="229">
        <f>+SUM(G13:G16)</f>
        <v>100779.79999999999</v>
      </c>
      <c r="H17" s="228">
        <f>+SUM(H13:H16)</f>
        <v>1741</v>
      </c>
      <c r="I17" s="228">
        <f>+SUM(I13:I16)</f>
        <v>793483.8</v>
      </c>
      <c r="J17" s="220"/>
    </row>
    <row r="18" spans="2:10" ht="16.5" hidden="1" thickBot="1" x14ac:dyDescent="0.3">
      <c r="B18" s="14"/>
      <c r="C18" s="62"/>
      <c r="D18" s="62"/>
      <c r="E18" s="62"/>
      <c r="F18" s="62"/>
      <c r="G18" s="62"/>
      <c r="H18" s="62"/>
      <c r="I18" s="62"/>
    </row>
    <row r="19" spans="2:10" s="212" customFormat="1" ht="15.75" x14ac:dyDescent="0.25">
      <c r="B19" s="221"/>
      <c r="C19" s="222"/>
      <c r="D19" s="222"/>
      <c r="E19" s="222"/>
      <c r="F19" s="222"/>
      <c r="G19" s="222"/>
      <c r="H19" s="222"/>
      <c r="I19" s="222"/>
    </row>
    <row r="20" spans="2:10" s="212" customFormat="1" x14ac:dyDescent="0.25">
      <c r="B20" s="214" t="s">
        <v>89</v>
      </c>
    </row>
    <row r="21" spans="2:10" x14ac:dyDescent="0.25">
      <c r="E21" s="187"/>
      <c r="G21" s="187"/>
      <c r="I21" s="187"/>
    </row>
    <row r="27" spans="2:10" ht="34.5" customHeight="1" x14ac:dyDescent="0.25"/>
    <row r="35" ht="45.75" customHeight="1" x14ac:dyDescent="0.25"/>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46DA-E2C8-4D08-97C1-0D75FEE4C170}">
  <sheetPr>
    <tabColor rgb="FF92D050"/>
  </sheetPr>
  <dimension ref="B1:E34"/>
  <sheetViews>
    <sheetView showGridLines="0" topLeftCell="A6" zoomScale="130" zoomScaleNormal="130" workbookViewId="0">
      <selection activeCell="B6" sqref="B6:E6"/>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47" t="s">
        <v>1</v>
      </c>
      <c r="C2" s="248"/>
      <c r="D2" s="248"/>
      <c r="E2" s="249"/>
    </row>
    <row r="3" spans="2:5" ht="15.75" thickBot="1" x14ac:dyDescent="0.3"/>
    <row r="4" spans="2:5" x14ac:dyDescent="0.25">
      <c r="B4" s="238" t="s">
        <v>100</v>
      </c>
      <c r="C4" s="239"/>
      <c r="D4" s="239"/>
      <c r="E4" s="240"/>
    </row>
    <row r="5" spans="2:5" ht="96" customHeight="1" x14ac:dyDescent="0.25">
      <c r="B5" s="241" t="s">
        <v>200</v>
      </c>
      <c r="C5" s="242"/>
      <c r="D5" s="242"/>
      <c r="E5" s="243"/>
    </row>
    <row r="6" spans="2:5" ht="69.75" customHeight="1" x14ac:dyDescent="0.25">
      <c r="B6" s="241" t="s">
        <v>201</v>
      </c>
      <c r="C6" s="242"/>
      <c r="D6" s="242"/>
      <c r="E6" s="243"/>
    </row>
    <row r="7" spans="2:5" ht="18.75" customHeight="1" x14ac:dyDescent="0.25">
      <c r="B7" s="241" t="s">
        <v>101</v>
      </c>
      <c r="C7" s="242"/>
      <c r="D7" s="242"/>
      <c r="E7" s="243"/>
    </row>
    <row r="8" spans="2:5" ht="45" customHeight="1" thickBot="1" x14ac:dyDescent="0.3">
      <c r="B8" s="244" t="s">
        <v>199</v>
      </c>
      <c r="C8" s="245"/>
      <c r="D8" s="245"/>
      <c r="E8" s="246"/>
    </row>
    <row r="26" ht="34.5" customHeight="1" x14ac:dyDescent="0.25"/>
    <row r="34" ht="45.75" customHeight="1" x14ac:dyDescent="0.25"/>
  </sheetData>
  <mergeCells count="6">
    <mergeCell ref="B4:E4"/>
    <mergeCell ref="B5:E5"/>
    <mergeCell ref="B7:E7"/>
    <mergeCell ref="B8:E8"/>
    <mergeCell ref="B2:E2"/>
    <mergeCell ref="B6:E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6DA5-6F07-47B1-97EA-A887C070D865}">
  <sheetPr>
    <tabColor rgb="FF92D050"/>
  </sheetPr>
  <dimension ref="B1:E33"/>
  <sheetViews>
    <sheetView showGridLines="0" topLeftCell="A29" zoomScale="145" zoomScaleNormal="145" workbookViewId="0">
      <selection activeCell="C34" sqref="C34"/>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47" t="s">
        <v>1</v>
      </c>
      <c r="C2" s="248"/>
      <c r="D2" s="248"/>
      <c r="E2" s="249"/>
    </row>
    <row r="3" spans="2:5" ht="15.75" thickBot="1" x14ac:dyDescent="0.3"/>
    <row r="4" spans="2:5" x14ac:dyDescent="0.25">
      <c r="B4" s="258" t="s">
        <v>102</v>
      </c>
      <c r="C4" s="259"/>
      <c r="D4" s="259"/>
      <c r="E4" s="260"/>
    </row>
    <row r="5" spans="2:5" ht="18.75" customHeight="1" x14ac:dyDescent="0.25">
      <c r="B5" s="85" t="s">
        <v>103</v>
      </c>
      <c r="C5" s="65"/>
      <c r="D5" s="65"/>
      <c r="E5" s="84"/>
    </row>
    <row r="6" spans="2:5" ht="75.75" customHeight="1" x14ac:dyDescent="0.25">
      <c r="B6" s="241" t="s">
        <v>104</v>
      </c>
      <c r="C6" s="242"/>
      <c r="D6" s="242"/>
      <c r="E6" s="243"/>
    </row>
    <row r="7" spans="2:5" ht="69.75" customHeight="1" x14ac:dyDescent="0.25">
      <c r="B7" s="241" t="s">
        <v>179</v>
      </c>
      <c r="C7" s="242"/>
      <c r="D7" s="242"/>
      <c r="E7" s="243"/>
    </row>
    <row r="8" spans="2:5" ht="33" customHeight="1" x14ac:dyDescent="0.25">
      <c r="B8" s="261" t="s">
        <v>105</v>
      </c>
      <c r="C8" s="262"/>
      <c r="D8" s="262"/>
      <c r="E8" s="263"/>
    </row>
    <row r="9" spans="2:5" ht="31.5" customHeight="1" x14ac:dyDescent="0.25">
      <c r="B9" s="241" t="s">
        <v>202</v>
      </c>
      <c r="C9" s="242"/>
      <c r="D9" s="242"/>
      <c r="E9" s="243"/>
    </row>
    <row r="10" spans="2:5" ht="46.5" customHeight="1" x14ac:dyDescent="0.25">
      <c r="B10" s="241" t="s">
        <v>203</v>
      </c>
      <c r="C10" s="242"/>
      <c r="D10" s="242"/>
      <c r="E10" s="243"/>
    </row>
    <row r="11" spans="2:5" ht="26.25" customHeight="1" x14ac:dyDescent="0.25">
      <c r="B11" s="264" t="s">
        <v>239</v>
      </c>
      <c r="C11" s="265"/>
      <c r="D11" s="265"/>
      <c r="E11" s="266"/>
    </row>
    <row r="12" spans="2:5" ht="69" customHeight="1" x14ac:dyDescent="0.25">
      <c r="B12" s="241" t="s">
        <v>240</v>
      </c>
      <c r="C12" s="242"/>
      <c r="D12" s="242"/>
      <c r="E12" s="243"/>
    </row>
    <row r="13" spans="2:5" ht="46.5" customHeight="1" x14ac:dyDescent="0.25">
      <c r="B13" s="241" t="s">
        <v>205</v>
      </c>
      <c r="C13" s="242"/>
      <c r="D13" s="242"/>
      <c r="E13" s="243"/>
    </row>
    <row r="14" spans="2:5" ht="24.75" customHeight="1" x14ac:dyDescent="0.25">
      <c r="B14" s="241" t="s">
        <v>204</v>
      </c>
      <c r="C14" s="242"/>
      <c r="D14" s="242"/>
      <c r="E14" s="243"/>
    </row>
    <row r="15" spans="2:5" ht="24.75" customHeight="1" x14ac:dyDescent="0.25">
      <c r="B15" s="105"/>
      <c r="C15" s="63"/>
      <c r="D15" s="63"/>
      <c r="E15" s="106"/>
    </row>
    <row r="16" spans="2:5" x14ac:dyDescent="0.25">
      <c r="B16" s="254" t="s">
        <v>106</v>
      </c>
      <c r="C16" s="255"/>
      <c r="D16" s="255"/>
      <c r="E16" s="256"/>
    </row>
    <row r="17" spans="2:5" ht="39.75" customHeight="1" x14ac:dyDescent="0.25">
      <c r="B17" s="257" t="s">
        <v>107</v>
      </c>
      <c r="C17" s="250"/>
      <c r="D17" s="250"/>
      <c r="E17" s="251"/>
    </row>
    <row r="18" spans="2:5" ht="64.5" customHeight="1" x14ac:dyDescent="0.25">
      <c r="B18" s="264" t="s">
        <v>167</v>
      </c>
      <c r="C18" s="265"/>
      <c r="D18" s="265"/>
      <c r="E18" s="266"/>
    </row>
    <row r="19" spans="2:5" ht="50.25" customHeight="1" x14ac:dyDescent="0.25">
      <c r="B19" s="241" t="s">
        <v>210</v>
      </c>
      <c r="C19" s="242"/>
      <c r="D19" s="242"/>
      <c r="E19" s="243"/>
    </row>
    <row r="20" spans="2:5" ht="78" customHeight="1" x14ac:dyDescent="0.25">
      <c r="B20" s="241" t="s">
        <v>209</v>
      </c>
      <c r="C20" s="242"/>
      <c r="D20" s="242"/>
      <c r="E20" s="243"/>
    </row>
    <row r="21" spans="2:5" ht="33.75" customHeight="1" x14ac:dyDescent="0.25">
      <c r="B21" s="267" t="s">
        <v>208</v>
      </c>
      <c r="C21" s="268"/>
      <c r="D21" s="268"/>
      <c r="E21" s="269"/>
    </row>
    <row r="22" spans="2:5" ht="36" customHeight="1" x14ac:dyDescent="0.25">
      <c r="B22" s="241" t="s">
        <v>207</v>
      </c>
      <c r="C22" s="242"/>
      <c r="D22" s="242"/>
      <c r="E22" s="243"/>
    </row>
    <row r="23" spans="2:5" ht="53.25" customHeight="1" x14ac:dyDescent="0.25">
      <c r="B23" s="267" t="s">
        <v>206</v>
      </c>
      <c r="C23" s="268"/>
      <c r="D23" s="268"/>
      <c r="E23" s="269"/>
    </row>
    <row r="24" spans="2:5" ht="36" customHeight="1" x14ac:dyDescent="0.25">
      <c r="B24" s="241" t="s">
        <v>211</v>
      </c>
      <c r="C24" s="242"/>
      <c r="D24" s="242"/>
      <c r="E24" s="243"/>
    </row>
    <row r="25" spans="2:5" ht="36" customHeight="1" x14ac:dyDescent="0.25">
      <c r="B25" s="241" t="s">
        <v>212</v>
      </c>
      <c r="C25" s="242"/>
      <c r="D25" s="242"/>
      <c r="E25" s="243"/>
    </row>
    <row r="26" spans="2:5" ht="51.75" customHeight="1" x14ac:dyDescent="0.25">
      <c r="B26" s="241" t="s">
        <v>213</v>
      </c>
      <c r="C26" s="242"/>
      <c r="D26" s="242"/>
      <c r="E26" s="243"/>
    </row>
    <row r="27" spans="2:5" x14ac:dyDescent="0.25">
      <c r="B27" s="254" t="s">
        <v>214</v>
      </c>
      <c r="C27" s="255"/>
      <c r="D27" s="255"/>
      <c r="E27" s="256"/>
    </row>
    <row r="28" spans="2:5" ht="39.75" customHeight="1" x14ac:dyDescent="0.25">
      <c r="B28" s="257" t="s">
        <v>215</v>
      </c>
      <c r="C28" s="250"/>
      <c r="D28" s="250"/>
      <c r="E28" s="251"/>
    </row>
    <row r="29" spans="2:5" ht="17.25" customHeight="1" x14ac:dyDescent="0.25">
      <c r="B29" s="241" t="s">
        <v>217</v>
      </c>
      <c r="C29" s="250"/>
      <c r="D29" s="250"/>
      <c r="E29" s="251"/>
    </row>
    <row r="30" spans="2:5" ht="39.75" customHeight="1" x14ac:dyDescent="0.25">
      <c r="B30" s="241" t="s">
        <v>218</v>
      </c>
      <c r="C30" s="250"/>
      <c r="D30" s="250"/>
      <c r="E30" s="251"/>
    </row>
    <row r="31" spans="2:5" ht="30.75" customHeight="1" x14ac:dyDescent="0.25">
      <c r="B31" s="241" t="s">
        <v>219</v>
      </c>
      <c r="C31" s="250"/>
      <c r="D31" s="250"/>
      <c r="E31" s="251"/>
    </row>
    <row r="32" spans="2:5" ht="34.5" customHeight="1" x14ac:dyDescent="0.25">
      <c r="B32" s="241" t="s">
        <v>247</v>
      </c>
      <c r="C32" s="250"/>
      <c r="D32" s="250"/>
      <c r="E32" s="251"/>
    </row>
    <row r="33" spans="2:5" ht="31.5" customHeight="1" thickBot="1" x14ac:dyDescent="0.3">
      <c r="B33" s="244" t="s">
        <v>216</v>
      </c>
      <c r="C33" s="252"/>
      <c r="D33" s="252"/>
      <c r="E33" s="253"/>
    </row>
  </sheetData>
  <mergeCells count="29">
    <mergeCell ref="B14:E14"/>
    <mergeCell ref="B22:E22"/>
    <mergeCell ref="B26:E26"/>
    <mergeCell ref="B16:E16"/>
    <mergeCell ref="B17:E17"/>
    <mergeCell ref="B18:E18"/>
    <mergeCell ref="B19:E19"/>
    <mergeCell ref="B20:E20"/>
    <mergeCell ref="B21:E21"/>
    <mergeCell ref="B25:E25"/>
    <mergeCell ref="B23:E23"/>
    <mergeCell ref="B24:E24"/>
    <mergeCell ref="B9:E9"/>
    <mergeCell ref="B10:E10"/>
    <mergeCell ref="B11:E11"/>
    <mergeCell ref="B12:E12"/>
    <mergeCell ref="B13:E13"/>
    <mergeCell ref="B2:E2"/>
    <mergeCell ref="B4:E4"/>
    <mergeCell ref="B6:E6"/>
    <mergeCell ref="B7:E7"/>
    <mergeCell ref="B8:E8"/>
    <mergeCell ref="B32:E32"/>
    <mergeCell ref="B33:E33"/>
    <mergeCell ref="B27:E27"/>
    <mergeCell ref="B28:E28"/>
    <mergeCell ref="B30:E30"/>
    <mergeCell ref="B29:E29"/>
    <mergeCell ref="B31:E3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5F340-4BB6-4096-9893-498D8B63C0A5}">
  <sheetPr>
    <tabColor rgb="FF92D050"/>
  </sheetPr>
  <dimension ref="B1:E26"/>
  <sheetViews>
    <sheetView showGridLines="0" zoomScale="130" zoomScaleNormal="130" workbookViewId="0">
      <selection activeCell="B6" sqref="B6:E6"/>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47" t="s">
        <v>1</v>
      </c>
      <c r="C2" s="248"/>
      <c r="D2" s="248"/>
      <c r="E2" s="249"/>
    </row>
    <row r="3" spans="2:5" ht="15.75" thickBot="1" x14ac:dyDescent="0.3"/>
    <row r="4" spans="2:5" ht="16.5" x14ac:dyDescent="0.25">
      <c r="B4" s="270" t="s">
        <v>108</v>
      </c>
      <c r="C4" s="271"/>
      <c r="D4" s="271"/>
      <c r="E4" s="272"/>
    </row>
    <row r="5" spans="2:5" x14ac:dyDescent="0.25">
      <c r="B5" s="273" t="s">
        <v>191</v>
      </c>
      <c r="C5" s="274"/>
      <c r="D5" s="274"/>
      <c r="E5" s="275"/>
    </row>
    <row r="6" spans="2:5" ht="18.75" customHeight="1" thickBot="1" x14ac:dyDescent="0.3">
      <c r="B6" s="276" t="s">
        <v>192</v>
      </c>
      <c r="C6" s="277"/>
      <c r="D6" s="277"/>
      <c r="E6" s="278"/>
    </row>
    <row r="7" spans="2:5" ht="75.75" customHeight="1" x14ac:dyDescent="0.25">
      <c r="B7" s="63"/>
      <c r="C7" s="63"/>
      <c r="D7" s="63"/>
      <c r="E7" s="63"/>
    </row>
    <row r="8" spans="2:5" ht="69.75" customHeight="1" x14ac:dyDescent="0.25">
      <c r="B8" s="65"/>
      <c r="C8" s="65"/>
      <c r="D8" s="65"/>
      <c r="E8" s="65"/>
    </row>
    <row r="10" spans="2:5" ht="33" customHeight="1" x14ac:dyDescent="0.25">
      <c r="B10" s="68"/>
      <c r="C10" s="68"/>
      <c r="D10" s="68"/>
      <c r="E10" s="68"/>
    </row>
    <row r="11" spans="2:5" x14ac:dyDescent="0.25">
      <c r="B11" s="69"/>
      <c r="C11" s="69"/>
      <c r="D11" s="69"/>
      <c r="E11" s="69"/>
    </row>
    <row r="12" spans="2:5" ht="60" customHeight="1" x14ac:dyDescent="0.25">
      <c r="B12" s="65"/>
      <c r="C12" s="65"/>
      <c r="D12" s="65"/>
      <c r="E12" s="65"/>
    </row>
    <row r="13" spans="2:5" ht="66" customHeight="1" x14ac:dyDescent="0.25">
      <c r="B13" s="65"/>
      <c r="C13" s="65"/>
      <c r="D13" s="65"/>
      <c r="E13" s="65"/>
    </row>
    <row r="14" spans="2:5" ht="35.25" customHeight="1" x14ac:dyDescent="0.25">
      <c r="B14" s="65"/>
      <c r="C14" s="65"/>
      <c r="D14" s="65"/>
      <c r="E14" s="65"/>
    </row>
    <row r="16" spans="2:5" x14ac:dyDescent="0.25">
      <c r="B16" s="64"/>
      <c r="C16" s="64"/>
      <c r="D16" s="64"/>
      <c r="E16" s="64"/>
    </row>
    <row r="17" spans="2:5" x14ac:dyDescent="0.25">
      <c r="B17" s="67"/>
      <c r="C17" s="67"/>
      <c r="D17" s="67"/>
      <c r="E17" s="67"/>
    </row>
    <row r="18" spans="2:5" ht="39.75" customHeight="1" x14ac:dyDescent="0.25">
      <c r="B18" s="65"/>
      <c r="C18" s="65"/>
      <c r="D18" s="65"/>
      <c r="E18" s="65"/>
    </row>
    <row r="19" spans="2:5" ht="29.25" customHeight="1" x14ac:dyDescent="0.25">
      <c r="B19" s="66"/>
      <c r="C19" s="66"/>
      <c r="D19" s="66"/>
      <c r="E19" s="66"/>
    </row>
    <row r="20" spans="2:5" ht="21.75" customHeight="1" x14ac:dyDescent="0.25">
      <c r="B20" s="65"/>
      <c r="C20" s="65"/>
      <c r="D20" s="65"/>
      <c r="E20" s="65"/>
    </row>
    <row r="21" spans="2:5" ht="104.25" customHeight="1" x14ac:dyDescent="0.25">
      <c r="B21" s="65"/>
      <c r="C21" s="65"/>
      <c r="D21" s="65"/>
      <c r="E21" s="65"/>
    </row>
    <row r="22" spans="2:5" ht="33.75" customHeight="1" x14ac:dyDescent="0.25">
      <c r="B22" s="66"/>
      <c r="C22" s="66"/>
      <c r="D22" s="66"/>
      <c r="E22" s="66"/>
    </row>
    <row r="23" spans="2:5" ht="55.5" customHeight="1" x14ac:dyDescent="0.25">
      <c r="B23" s="65"/>
      <c r="C23" s="65"/>
      <c r="D23" s="65"/>
      <c r="E23" s="65"/>
    </row>
    <row r="24" spans="2:5" ht="44.25" customHeight="1" x14ac:dyDescent="0.25">
      <c r="B24" s="66"/>
      <c r="C24" s="66"/>
      <c r="D24" s="66"/>
      <c r="E24" s="66"/>
    </row>
    <row r="26" spans="2:5" ht="45.75" customHeight="1" x14ac:dyDescent="0.25"/>
  </sheetData>
  <mergeCells count="4">
    <mergeCell ref="B2:E2"/>
    <mergeCell ref="B4:E4"/>
    <mergeCell ref="B5:E5"/>
    <mergeCell ref="B6:E6"/>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iJ0T2Fd54D8lxgnfIrnzHs0CLY+LrOY6aYDUjtDmEbE=</DigestValue>
    </Reference>
    <Reference Type="http://www.w3.org/2000/09/xmldsig#Object" URI="#idOfficeObject">
      <DigestMethod Algorithm="http://www.w3.org/2001/04/xmlenc#sha256"/>
      <DigestValue>zHEu1o/F2+2Ob54rFDcuS+ubIQBz9+erdE76suUQY4I=</DigestValue>
    </Reference>
    <Reference Type="http://uri.etsi.org/01903#SignedProperties" URI="#idSignedProperties">
      <Transforms>
        <Transform Algorithm="http://www.w3.org/TR/2001/REC-xml-c14n-20010315"/>
      </Transforms>
      <DigestMethod Algorithm="http://www.w3.org/2001/04/xmlenc#sha256"/>
      <DigestValue>k+beTk/6mD/dU5xf9Lxl4YbezbwV+3y5st/efqTTNrA=</DigestValue>
    </Reference>
    <Reference Type="http://www.w3.org/2000/09/xmldsig#Object" URI="#idValidSigLnImg">
      <DigestMethod Algorithm="http://www.w3.org/2001/04/xmlenc#sha256"/>
      <DigestValue>7bdOIuzuVBnmDWfzTAy0fJQJqfKrtZCY8LVVEd/2qaA=</DigestValue>
    </Reference>
    <Reference Type="http://www.w3.org/2000/09/xmldsig#Object" URI="#idInvalidSigLnImg">
      <DigestMethod Algorithm="http://www.w3.org/2001/04/xmlenc#sha256"/>
      <DigestValue>l7OGTIPonbruLHGB6WtXCKwApzX6sIJRJEDsAfS1cqw=</DigestValue>
    </Reference>
  </SignedInfo>
  <SignatureValue>B/s7X6wi363bW/rofOQjcslhBSrfilyKW3y4NZkJ3NRyeA2vM8559G0VOCHR/5Iu5qltRPXwX7s8
VX/b+3/vuckKwJTfcKKlVrszFh6ICT3uoSuu0qHR0dRAq1Yy/CSz82u/ErQ46+ptgLqqDCYaPVF/
xz42PO4NpjX53p2KkuYstGK0Dfh58VdjYXOXd792s0TGxHZ90WP5qfU07ah7oCWILkt4wGqn7RoF
64dRbKVoT6wTKd/RrCF9ULwyNgCyb5z6vdZbQA8HHqAraDo2Cut3m2pxtw86YR8BAFkcnNy7ac6q
DWbHciaIMARWF0H29qrt5tmmR//gOl9nMCivqg==</SignatureValue>
  <KeyInfo>
    <X509Data>
      <X509Certificate>MIIIkzCCBnugAwIBAgIQMfTq2qE2l69j65mwLrNoPjANBgkqhkiG9w0BAQsFADCBgTEWMBQGA1UEBRMNUlVDODAwODAwOTktMDERMA8GA1UEAxMIVklUIFMuQS4xODA2BgNVBAsML1ByZXN0YWRvciBDdWFsaWZpY2FkbyBkZSBTZXJ2aWNpb3MgZGUgQ29uZmlhbnphMQ0wCwYDVQQKDARJQ1BQMQswCQYDVQQGEwJQWTAeFw0yMzAyMTQxNDI0NDhaFw0yNTAyMTQxNDI0NDhaMIG9MRYwFAYDVQQqDA1WSUNUT1IgTUFOVUVMMRcwFQYDVQQEDA5GUkFOQ08gSklNRU5FWjESMBAGA1UEBRMJQ0kxNzQxMzYxMSUwIwYDVQQDDBxWSUNUT1IgTUFOVUVMIEZSQU5DTyBKSU1FTkVaMQswCQYDVQQLDAJGMjE1MDMGA1UECgwsQ0VSVElGSUNBRE8gQ1VBTElGSUNBRE8gREUgRklSTUEgRUxFQ1RST05JQ0ExCzAJBgNVBAYTAlBZMIIBIjANBgkqhkiG9w0BAQEFAAOCAQ8AMIIBCgKCAQEApWbilShcsmS/hQR1BhoCwvzVLv5N8i0SMkDBwgVefSP2lz8lyrK6GqD7zEiLPp/URPXtjzk6xX8bufNMFuWkqG1PNEdBuh+iNuHQXQT+xqj1xBcEG4CSABop+gmkm9ilBoBTAieUFxatkcD6LfYpr6KLa9wdstkTuXzV7Bl8dhbBBqBryncJzm2a1iLZQOBn403rVKeRmpqooCy78CRR6lPDbyG4aEoWt57bNqfP6O4gGpgpsdnldei8tQWgj45Qls3/kr1m0ZNyOqk1QPcavuz0WbwQVNJ6AahnSFquiY4RqN6axjTmdb2OasOeL7thmGxHhHWC/GEKAXj21GGvHwIDAQABo4IDxzCCA8MwDAYDVR0TAQH/BAIwADAOBgNVHQ8BAf8EBAMCBeAwLAYDVR0lAQH/BCIwIAYIKwYBBQUHAwQGCCsGAQUFBwMCBgorBgEEAYI3FAICMB0GA1UdDgQWBBRnw+Evtlvi6BXRns6ycAeHdm2tf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QBgNVHREESTBHgRlWSUNUT1IuRlJBTkNP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EoemoHnn6d4b2oP9Maq/Dkj+uf129W2RnX2CK39XBDpdK0BqUNzeTchgWiUx7LSBa18IAIheGaqdjAJjC4BqiUk0UZOgHWDLuFkKEdo7RAbU+xmW2WAMv8v6RID+IMwbyU/YolQx1/FHlp7RdT4SNOYzmBJmZtUYeSslH/ghbaT0Oqm6FJQ6ik6AqybXuhVLqhygBlG1HblOziJdGGOsGLzuB6U+/B11lwEcJ7AfxHa4s4ab//sYeVVJSjQhK8wTOccyw4msYWl9z3fORYALYAMKWjgoNkUthdGyvYOwjGrE2EoYpXV/jvlfuUFTBxaIOoIIoEIKYrV+3atzLX9oqAjRyr0g5qL8pXc3RPXk5IEcVNKkWVcWVfEF3MyaP2DUvWmGp6m+rTaON4baETE8XEssvE/9j6DJYfc+/h38QA+AUz5SVV1z0Iz9dpVneRv9Tys6z6BDKkRiGFJJn2TuS4UAKq+N2cdBBz9qZ9sIgAEHucL/xPYK2cukSI6QMAat/KaSR1M3Nwxx/d1jiDP29OmDwK/gLQqcuFXzguLc2QLEj35RdlAk16GHU9Wsyqqs7wmqHgyRlOcyWlmhW4LqY1UX7paw1BbRxPvBmky4ViQ2i60CrETfu25y5SWwkDRQ37pC8lVbfUUSKDdy0brauvrqskMOG+YY6aXnawJ5wY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EAfgbBdqx4DhUJEElhqmtx4SfvryZ0c1Xyf+idD5eLE=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Nf/pSK77VAOTCDVsEbYWJWAi2m6Jx95AIZCaVzZ8AWU=</DigestValue>
      </Reference>
      <Reference URI="/xl/media/image1.emf?ContentType=image/x-emf">
        <DigestMethod Algorithm="http://www.w3.org/2001/04/xmlenc#sha256"/>
        <DigestValue>WsKa471GT/HYy6OmNZpnF8gVdYv+4Ipk4fGu9lO6HLQ=</DigestValue>
      </Reference>
      <Reference URI="/xl/media/image2.emf?ContentType=image/x-emf">
        <DigestMethod Algorithm="http://www.w3.org/2001/04/xmlenc#sha256"/>
        <DigestValue>qAnVqzAGYulNW+RT05Ob8DlAXZeQ1zOD9zvVyemqBw8=</DigestValue>
      </Reference>
      <Reference URI="/xl/media/image3.emf?ContentType=image/x-emf">
        <DigestMethod Algorithm="http://www.w3.org/2001/04/xmlenc#sha256"/>
        <DigestValue>32vLmgItFOBPDkpWACR+HPgv1RYIVBYxmDyD/npPF2I=</DigestValue>
      </Reference>
      <Reference URI="/xl/media/image4.emf?ContentType=image/x-emf">
        <DigestMethod Algorithm="http://www.w3.org/2001/04/xmlenc#sha256"/>
        <DigestValue>ARXoziNz+rbxFJUH6J1V0nFdUW4WPg+ot16jzAInFSo=</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iWAmwDk03EWTJpfjy5Nw8iNBWZ+pJlZL57VLgplk79g=</DigestValue>
      </Reference>
      <Reference URI="/xl/styles.xml?ContentType=application/vnd.openxmlformats-officedocument.spreadsheetml.styles+xml">
        <DigestMethod Algorithm="http://www.w3.org/2001/04/xmlenc#sha256"/>
        <DigestValue>dRGOWnxWDxgcay6yl7hw49Rw+Czul0ZkCpFEkKRHeys=</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9dfaWy2NMzJZ+C2gKIavCeDC236eDykyC5g73440J6s=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6yXqu6+r5U5BinLJ7PkTZ34UvZOF7LKFJ7M+5mzC1gQ=</DigestValue>
      </Reference>
      <Reference URI="/xl/worksheets/sheet10.xml?ContentType=application/vnd.openxmlformats-officedocument.spreadsheetml.worksheet+xml">
        <DigestMethod Algorithm="http://www.w3.org/2001/04/xmlenc#sha256"/>
        <DigestValue>3IbAHrV6AwpQ5YFuJRva4qmKFqpCFVoIoNKbQSyXil0=</DigestValue>
      </Reference>
      <Reference URI="/xl/worksheets/sheet11.xml?ContentType=application/vnd.openxmlformats-officedocument.spreadsheetml.worksheet+xml">
        <DigestMethod Algorithm="http://www.w3.org/2001/04/xmlenc#sha256"/>
        <DigestValue>DWVSQkTGJdBKeXpPpw6rH2Dw2HgpgyIvOji5QLWtgtQ=</DigestValue>
      </Reference>
      <Reference URI="/xl/worksheets/sheet12.xml?ContentType=application/vnd.openxmlformats-officedocument.spreadsheetml.worksheet+xml">
        <DigestMethod Algorithm="http://www.w3.org/2001/04/xmlenc#sha256"/>
        <DigestValue>TlSXrpNn2RkBukP6SL2q0Pu1zT1JnH14XyY19+EqKcg=</DigestValue>
      </Reference>
      <Reference URI="/xl/worksheets/sheet13.xml?ContentType=application/vnd.openxmlformats-officedocument.spreadsheetml.worksheet+xml">
        <DigestMethod Algorithm="http://www.w3.org/2001/04/xmlenc#sha256"/>
        <DigestValue>gNlx8PcMOdokQq0JVOBXVeQ6jMapSKn3yD9ulpETa4w=</DigestValue>
      </Reference>
      <Reference URI="/xl/worksheets/sheet14.xml?ContentType=application/vnd.openxmlformats-officedocument.spreadsheetml.worksheet+xml">
        <DigestMethod Algorithm="http://www.w3.org/2001/04/xmlenc#sha256"/>
        <DigestValue>aCIEHGAci8HbBBt0HTjdakLoOUIkkG7e0vSeD0gbQI4=</DigestValue>
      </Reference>
      <Reference URI="/xl/worksheets/sheet15.xml?ContentType=application/vnd.openxmlformats-officedocument.spreadsheetml.worksheet+xml">
        <DigestMethod Algorithm="http://www.w3.org/2001/04/xmlenc#sha256"/>
        <DigestValue>OVEr3+hb038XIEA7MG4vUUqvMhSflj95YOfoETcx/fU=</DigestValue>
      </Reference>
      <Reference URI="/xl/worksheets/sheet2.xml?ContentType=application/vnd.openxmlformats-officedocument.spreadsheetml.worksheet+xml">
        <DigestMethod Algorithm="http://www.w3.org/2001/04/xmlenc#sha256"/>
        <DigestValue>zydBZYV39UJvzwDRJD2Kv+bpGLTTZWu1YH10Fe+ipf8=</DigestValue>
      </Reference>
      <Reference URI="/xl/worksheets/sheet3.xml?ContentType=application/vnd.openxmlformats-officedocument.spreadsheetml.worksheet+xml">
        <DigestMethod Algorithm="http://www.w3.org/2001/04/xmlenc#sha256"/>
        <DigestValue>yUXqkqAx1BDMiH+O5pZwIZMJj27/cp6UY6Pepe22A3g=</DigestValue>
      </Reference>
      <Reference URI="/xl/worksheets/sheet4.xml?ContentType=application/vnd.openxmlformats-officedocument.spreadsheetml.worksheet+xml">
        <DigestMethod Algorithm="http://www.w3.org/2001/04/xmlenc#sha256"/>
        <DigestValue>lSaJKGRUVd4Q5NpjYNV3G4h+yff27bLUyi+URVEaDI8=</DigestValue>
      </Reference>
      <Reference URI="/xl/worksheets/sheet5.xml?ContentType=application/vnd.openxmlformats-officedocument.spreadsheetml.worksheet+xml">
        <DigestMethod Algorithm="http://www.w3.org/2001/04/xmlenc#sha256"/>
        <DigestValue>u3ELxydHXl4It2FYm1+UHyl8ANTVqooDJ88semoGLB8=</DigestValue>
      </Reference>
      <Reference URI="/xl/worksheets/sheet6.xml?ContentType=application/vnd.openxmlformats-officedocument.spreadsheetml.worksheet+xml">
        <DigestMethod Algorithm="http://www.w3.org/2001/04/xmlenc#sha256"/>
        <DigestValue>bvx4Zw6O3wwM1OLYtk+YX1A2CBr9E/JCZEaW4fpzWdM=</DigestValue>
      </Reference>
      <Reference URI="/xl/worksheets/sheet7.xml?ContentType=application/vnd.openxmlformats-officedocument.spreadsheetml.worksheet+xml">
        <DigestMethod Algorithm="http://www.w3.org/2001/04/xmlenc#sha256"/>
        <DigestValue>Y4mb6eZ+XNrKjcnme0sJeUQh72VpmuS/zjRf0IfAj9Q=</DigestValue>
      </Reference>
      <Reference URI="/xl/worksheets/sheet8.xml?ContentType=application/vnd.openxmlformats-officedocument.spreadsheetml.worksheet+xml">
        <DigestMethod Algorithm="http://www.w3.org/2001/04/xmlenc#sha256"/>
        <DigestValue>NCmQ93cJmbj8IWgip7Zf1V0McOgNUSYmsljrDOW0wrU=</DigestValue>
      </Reference>
      <Reference URI="/xl/worksheets/sheet9.xml?ContentType=application/vnd.openxmlformats-officedocument.spreadsheetml.worksheet+xml">
        <DigestMethod Algorithm="http://www.w3.org/2001/04/xmlenc#sha256"/>
        <DigestValue>lUAIDi+AIOIsGLAGFv8nXSfi4sn5eVOntUDBtiIyCoo=</DigestValue>
      </Reference>
    </Manifest>
    <SignatureProperties>
      <SignatureProperty Id="idSignatureTime" Target="#idPackageSignature">
        <mdssi:SignatureTime xmlns:mdssi="http://schemas.openxmlformats.org/package/2006/digital-signature">
          <mdssi:Format>YYYY-MM-DDThh:mm:ssTZD</mdssi:Format>
          <mdssi:Value>2024-08-14T20:04:43Z</mdssi:Value>
        </mdssi:SignatureTime>
      </SignatureProperty>
    </SignatureProperties>
  </Object>
  <Object Id="idOfficeObject">
    <SignatureProperties>
      <SignatureProperty Id="idOfficeV1Details" Target="#idPackageSignature">
        <SignatureInfoV1 xmlns="http://schemas.microsoft.com/office/2006/digsig">
          <SetupID>{21F9CEE8-8476-41D9-9037-645AF95CD80F}</SetupID>
          <SignatureText>Victor Franco</SignatureText>
          <SignatureImage/>
          <SignatureComments/>
          <WindowsVersion>10.0</WindowsVersion>
          <OfficeVersion>16.0.17830/26</OfficeVersion>
          <ApplicationVersion>16.0.17830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2024-08-14T20:04:43Z</xd:SigningTime>
          <xd:SigningCertificate>
            <xd:Cert>
              <xd:CertDigest>
                <DigestMethod Algorithm="http://www.w3.org/2001/04/xmlenc#sha256"/>
                <DigestValue>bxhsZIY+urOw664LNpbcIq3tyoTAaOmU3OJxiwnbZOs=</DigestValue>
              </xd:CertDigest>
              <xd:IssuerSerial>
                <X509IssuerName>C=PY, O=ICPP, OU=Prestador Cualificado de Servicios de Confianza, CN=VIT S.A., SERIALNUMBER=RUC80080099-0</X509IssuerName>
                <X509SerialNumber>66403855632423143202367675774430046270</X509SerialNumber>
              </xd:IssuerSerial>
            </xd:Cert>
          </xd:SigningCertificate>
          <xd:SignaturePolicyIdentifier>
            <xd:SignaturePolicyImplied/>
          </xd:SignaturePolicyIdentifier>
        </xd:SignedSignatureProperties>
      </xd:SignedProperties>
    </xd:QualifyingProperties>
  </Object>
  <Object Id="idValidSigLnImg">AQAAAGwAAAAAAAAAAAAAAIQBAAC/AAAAAAAAAAAAAAB1GAAAFgwAACBFTUYAAAEAFBoAAJ0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AAAAAAAAAAHMJvtz9fwAAKAAAAAAAAACIPgNO/n8AAAAAAAAAAAAA+dUNhuMAAAADAAAAAAAAAMezQ1D+fwAAAAAAAAAAAAAAAAAAAAAAAHhf0meOGwAAcwm+3P1/AACgIE3d/X8AAJABAAAAAAAAAGTh9osCAAAAAAAAAAAAAAAAAAAAAAAABgAAAAAAAAAAAAAAAAAAABzXDYbjAAAAWdcNhuMAAABxzdtN/n8AADCVS939fwAAqK5L3QAAAACgIE3d/X8AAAAAAACLAgAAAGTh9osCAADb4N9N/n8AAMDWDYbjAAAAWdcNhuMAAAAgDrWNiwIAAPjXDYZkdgAIAAAAACUAAAAMAAAAAQAAABgAAAAMAAAAAAAAABIAAAAMAAAAAQAAABYAAAAMAAAACAAAAFQAAABUAAAADwAAAEcAAAAjAAAAagAAAAEAAAAAwIBBjuOAQQ8AAABrAAAAAQAAAEwAAAAEAAAADgAAAEcAAAAlAAAAawAAAFAAAABYAJP7FQAAABYAAAAMAAAAAAAAAFIAAABwAQAAAgAAABQAAAAJAAAAAAAAAAAAAAC8AgAAAAAAAAECAiJTAHkAcwB0AGUAbQAAAAAAAAAAAAAAAAAAAAAAAAAAAAAAAAAAAAAAAAAAAAAAAAAAAAAAAAAAAAAAAAAAAAAAAAAAABCnmvaLAgAAJnLgTf5/AACwz0L0iwIAAIg+A07+fwAAAAAAAAAAAAAAAAAAAAAAADDXDYbjAAAAyTVCWgAAAAAAAAAAAAAAAAAAAAAAAAAA+F/SZ44bAADQ1g2G4wAAAAAgAAAAAAAAyAGKAAAAAAAAZOH2iwIAAAAmQYwAAAAAAAAAAAAAAAAHAAAAAAAAAAAAAAAAAAAAnNcNhuMAAADZ1w2G4wAAAHHN203+fwAAAgAAAAAAAADA1g2GAAAAAPDVDYbjAAAAABcAAAAAAAAAZOH2iwIAANvg303+fwAAQNcNhuMAAADZ1w2G4wAAAAATtY2LAgAAYNgNhm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xwAAAGUAAAA6AAAARgAAAI4AAAAgAAAAIQDwAAAAAAAAAAAAAACAPwAAAAAAAAAAAACAPwAAAAAAAAAAAAAAAAAAAAAAAAAAAAAAAAAAAAAAAAAAJQAAAAwAAAAAAACAKAAAAAwAAAADAAAAUgAAAHABAAADAAAA6P///wAAAAAAAAAAAAAAAJABAAAAAAABAAAAAHMAZQBnAG8AZQAgAHUAaQAAAAAAAAAAAAAAAAAAAAAAAAAAAAAAAAAAAAAAAAAAAAAAAAAAAAAAAAAAAAAAAAAAAAAAAdYNhgAAAADg3w2G4wAAAAAAAACLAgAAiD4DTv5/AAAAAAAAAAAAAAAAAAD/////AAAAAAAAAAAAAAAAAAAAAAAAAAAAAAAAAAAAAAAAAAA4XtJnjhsAAP////+LAgAA/////wgAAACQAQAAAAAAAABk4faLAgAAAAAAAAAAAAAAAAAAAAAAAAkAAAAAAAAAAAAAAAAAAABc2A2G4wAAAJnYDYbjAAAAcc3bTf5/AAAAAAAAAAAAAAAAAAAAAAAAAdYNhgAAAADg3w2G4wAAAABk4faLAgAA2+DfTf5/AAAA2A2G4wAAAJnYDYbjAAAAIOe0jYsCAAA42Q2GZHYACAAAAAAlAAAADAAAAAMAAAAYAAAADAAAAAAAAAASAAAADAAAAAEAAAAeAAAAGAAAADoAAABGAAAAyAAAAGYAAAAlAAAADAAAAAMAAABUAAAAnAAAADsAAABGAAAAxgAAAGUAAAABAAAAAMCAQY7jgEE7AAAARgAAAA0AAABMAAAAAAAAAAAAAAAAAAAA//////////9oAAAAVgBpAGMAdABvAHIAIABGAHIAYQBuAGMAbwB2NQ8AAAAGAAAACwAAAAgAAAAOAAAACAAAAAcAAAAMAAAACAAAAAwAAAAOAAAACwAAAA4AAABLAAAAQAAAADAAAAAFAAAAIAAAAAEAAAABAAAAEAAAAAAAAAAAAAAAhQEAAMAAAAAAAAAAAAAAAIUBAADAAAAAJQAAAAwAAAACAAAAJwAAABgAAAAEAAAAAAAAAP///wAAAAAAJQAAAAwAAAAEAAAATAAAAGQAAAAAAAAAcgAAAIQBAAC6AAAAAAAAAHIAAACFAQAASQAAACEA8AAAAAAAAAAAAAAAgD8AAAAAAAAAAAAAgD8AAAAAAAAAAAAAAAAAAAAAAAAAAAAAAAAAAAAAAAAAACUAAAAMAAAAAAAAgCgAAAAMAAAABAAAACcAAAAYAAAABAAAAAAAAAD///8AAAAAACUAAAAMAAAABAAAAEwAAABkAAAAFQAAAHIAAABvAQAAhgAAABUAAAByAAAAWwEAABUAAAAhAPAAAAAAAAAAAAAAAIA/AAAAAAAAAAAAAIA/AAAAAAAAAAAAAAAAAAAAAAAAAAAAAAAAAAAAAAAAAAAlAAAADAAAAAAAAIAoAAAADAAAAAQAAABSAAAAcAEAAAQAAADw////AAAAAAAAAAAAAAAAkAEAAAAAAAEAAAAAcwBlAGcAbwBlACAAdQBpAAAAAAAAAAAAAAAAAAAAAAAAAAAAAAAAAAAAAAAAAAAAAAAAAAAAAAAAAAAAAAAAAAAAAAAAIAAAAAAAAACwCuT9fwAAUK8PhuMAAACQrw+G4wAAAAAAzk7+fwAAZWNI4/1/AAAwFs5O/n8AABMAAAAAAAAAABcAAAAAAABAAADA/X8AAAAAzk7+fwAAN2ZI4/1/AAAEAAAAAAAAADAWzk7+fwAAALAPhuMAAAATAAAAAAAAAEgAAAAAAAAA1OXt4/1/AACYswrk/X8AAADq7eP9fwAAAQAAAAAAAACeD+7j/X8AAAAAzk7+fwAAAAAAAAAAAAAAAAAAAAAAAAAAAAAAAAAAAGTh9osCAADb4N9N/n8AAOCwD4bjAAAAebEPhuMAAAAAAAAAAAAAABiyD4ZkdgAIAAAAACUAAAAMAAAABAAAABgAAAAMAAAAAAAAABIAAAAMAAAAAQAAAB4AAAAYAAAAFQAAAHIAAABwAQAAhwAAACUAAAAMAAAABAAAAFQAAACcAAAAFgAAAHIAAABxAAAAhgAAAAEAAAAAwIBBjuOAQRYAAAByAAAADQAAAEwAAAAAAAAAAAAAAAAAAAD//////////2gAAABWAGkAYwB0AG8AcgAgAEYAcgBhAG4AYwBvAI+wCgAAAAQAAAAHAAAABQAAAAkAAAAGAAAABAAAAAgAAAAGAAAACAAAAAkAAAAHAAAACQAAAEsAAABAAAAAMAAAAAUAAAAgAAAAAQAAAAEAAAAQAAAAAAAAAAAAAACFAQAAwAAAAAAAAAAAAAAAhQEAAMAAAAAlAAAADAAAAAIAAAAnAAAAGAAAAAUAAAAAAAAA////AAAAAAAlAAAADAAAAAUAAABMAAAAZAAAABUAAACMAAAAbwEAAKAAAAAVAAAAjAAAAFsBAAAVAAAAIQDwAAAAAAAAAAAAAACAPwAAAAAAAAAAAACAPwAAAAAAAAAAAAAAAAAAAAAAAAAAAAAAAAAAAAAAAAAAJQAAAAwAAAAAAACAKAAAAAwAAAAFAAAAJQAAAAwAAAAEAAAAGAAAAAwAAAAAAAAAEgAAAAwAAAABAAAAHgAAABgAAAAVAAAAjAAAAHABAAChAAAAJQAAAAwAAAAEAAAAVAAAAMAAAAAWAAAAjAAAAKIAAACgAAAAAQAAAADAgEGO44BBFgAAAIwAAAATAAAATAAAAAAAAAAAAAAAAAAAAP//////////dAAAAFIAZQBwAHIAZQBzAGUAbgB0AGEAbgB0AGUAIABMAGUAZwBhAGwAu+gKAAAACAAAAAkAAAAGAAAACAAAAAcAAAAIAAAACQAAAAUAAAAIAAAACQAAAAUAAAAIAAAABAAAAAgAAAAIAAAACQAAAAgAAAAEAAAASwAAAEAAAAAwAAAABQAAACAAAAABAAAAAQAAABAAAAAAAAAAAAAAAIUBAADAAAAAAAAAAAAAAACFAQAAwAAAACUAAAAMAAAAAgAAACcAAAAYAAAABQAAAAAAAAD///8AAAAAACUAAAAMAAAABQAAAEwAAABkAAAAFQAAAKYAAABvAQAAugAAABUAAACmAAAAWwEAABUAAAAhAPAAAAAAAAAAAAAAAIA/AAAAAAAAAAAAAIA/AAAAAAAAAAAAAAAAAAAAAAAAAAAAAAAAAAAAAAAAAAAlAAAADAAAAAAAAIAoAAAADAAAAAUAAAAlAAAADAAAAAQAAAAYAAAADAAAAAAAAAASAAAADAAAAAEAAAAWAAAADAAAAAAAAABUAAAARAEAABYAAACmAAAAbgEAALoAAAABAAAAAMCAQY7jgEEWAAAApgAAACkAAABMAAAABAAAABUAAACmAAAAcAEAALsAAACgAAAARgBpAHIAbQBhAGQAbwAgAHAAbwByADoAIABWAEkAQwBUAE8AUgAgAE0AQQBOAFUARQBMACAARgBSAEEATgBDAE8AIABKAEkATQBFAE4ARQBaAM9CCAAAAAQAAAAGAAAADgAAAAgAAAAJAAAACQAAAAQAAAAJAAAACQAAAAYAAAADAAAABAAAAAoAAAAEAAAACgAAAAgAAAAMAAAACgAAAAQAAAAOAAAACgAAAAwAAAALAAAACAAAAAgAAAAEAAAACAAAAAoAAAAKAAAADAAAAAoAAAAMAAAABAAAAAYAAAAEAAAADgAAAAgAAAAMAAAACAAAAAkAAAAWAAAADAAAAAAAAAAlAAAADAAAAAIAAAAOAAAAFAAAAAAAAAAQAAAAFAAAAA==</Object>
  <Object Id="idInvalidSigLnImg">AQAAAGwAAAAAAAAAAAAAAIQBAAC/AAAAAAAAAAAAAAB1GAAAFgwAACBFTUYAAAEAzCQAALE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sArk/X8AAFCvD4bjAAAAkK8PhuMAAAAAAM5O/n8AAGVjSOP9fwAAMBbOTv5/AAATAAAAAAAAAAAXAAAAAAAAQAAAwP1/AAAAAM5O/n8AADdmSOP9fwAABAAAAAAAAAAwFs5O/n8AAACwD4bjAAAAEwAAAAAAAABIAAAAAAAAANTl7eP9fwAAmLMK5P1/AAAA6u3j/X8AAAEAAAAAAAAAng/u4/1/AAAAAM5O/n8AAAAAAAAAAAAAAAAAAAAAAAAAAAAAAAAAAABk4faLAgAA2+DfTf5/AADgsA+G4wAAAHmxD4bjAAAAAAAAAAAAAAAYsg+G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QEAAMAAAAAAAAAAAAAAAIUBAADAAAAAUgAAAHABAAACAAAAFAAAAAkAAAAAAAAAAAAAALwCAAAAAAAAAQICIlMAeQBzAHQAZQBtAAAAAAAAAAAAAAAAAAAAAAAAAAAAAAAAAAAAAAAAAAAAAAAAAAAAAAAAAAAAAAAAAAAAAAAAAAAAEKea9osCAAAmcuBN/n8AALDPQvSLAgAAiD4DTv5/AAAAAAAAAAAAAAAAAAAAAAAAMNcNhuMAAADJNUJaAAAAAAAAAAAAAAAAAAAAAAAAAAD4X9JnjhsAANDWDYbjAAAAACAAAAAAAADIAYoAAAAAAABk4faLAgAAACZBjAAAAAAAAAAAAAAAAAcAAAAAAAAAAAAAAAAAAACc1w2G4wAAANnXDYbjAAAAcc3bTf5/AAACAAAAAAAAAMDWDYYAAAAA8NUNhuMAAAAAFwAAAAAAAABk4faLAgAA2+DfTf5/AABA1w2G4wAAANnXDYbjAAAAABO1jYsCAABg2A2G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HMJvtz9fwAAKAAAAAAAAACIPgNO/n8AAAAAAAAAAAAA+dUNhuMAAAADAAAAAAAAAMezQ1D+fwAAAAAAAAAAAAAAAAAAAAAAAHhf0meOGwAAcwm+3P1/AACgIE3d/X8AAJABAAAAAAAAAGTh9osCAAAAAAAAAAAAAAAAAAAAAAAABgAAAAAAAAAAAAAAAAAAABzXDYbjAAAAWdcNhuMAAABxzdtN/n8AADCVS939fwAAqK5L3QAAAACgIE3d/X8AAAAAAACLAgAAAGTh9osCAADb4N9N/n8AAMDWDYbjAAAAWdcNhuMAAAAgDrWNiwIAAPjXDYZ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McAAABlAAAAOgAAAEYAAACOAAAAIAAAACEA8AAAAAAAAAAAAAAAgD8AAAAAAAAAAAAAgD8AAAAAAAAAAAAAAAAAAAAAAAAAAAAAAAAAAAAAAAAAACUAAAAMAAAAAAAAgCgAAAAMAAAABAAAAFIAAABwAQAABAAAAOj///8AAAAAAAAAAAAAAACQAQAAAAAAAQAAAABzAGUAZwBvAGUAIAB1AGkAAAAAAAAAAAAAAAAAAAAAAAAAAAAAAAAAAAAAAAAAAAAAAAAAAAAAAAAAAAAAAAAAAAAAAAHWDYYAAAAA4N8NhuMAAAAAAAAAiwIAAIg+A07+fwAAAAAAAAAAAAAAAAAA/////wAAAAAAAAAAAAAAAAAAAAAAAAAAAAAAAAAAAAAAAAAAOF7SZ44bAAD/////iwIAAP////8IAAAAkAEAAAAAAAAAZOH2iwIAAAAAAAAAAAAAAAAAAAAAAAAJAAAAAAAAAAAAAAAAAAAAXNgNhuMAAACZ2A2G4wAAAHHN203+fwAAAAAAAAAAAAAAAAAAAAAAAAHWDYYAAAAA4N8NhuMAAAAAZOH2iwIAANvg303+fwAAANgNhuMAAACZ2A2G4wAAACDntI2LAgAAONkNhmR2AAgAAAAAJQAAAAwAAAAEAAAAGAAAAAwAAAAAAAAAEgAAAAwAAAABAAAAHgAAABgAAAA6AAAARgAAAMgAAABmAAAAJQAAAAwAAAAEAAAAVAAAAJwAAAA7AAAARgAAAMYAAABlAAAAAQAAAADAgEGO44BBOwAAAEYAAAANAAAATAAAAAAAAAAAAAAAAAAAAP//////////aAAAAFYAaQBjAHQAbwByACAARgByAGEAbgBjAG8AxuUPAAAABgAAAAsAAAAIAAAADgAAAAgAAAAHAAAADAAAAAgAAAAMAAAADgAAAAsAAAAOAAAASwAAAEAAAAAwAAAABQAAACAAAAABAAAAAQAAABAAAAAAAAAAAAAAAIUBAADAAAAAAAAAAAAAAACFAQAAwAAAACUAAAAMAAAAAgAAACcAAAAYAAAABQAAAAAAAAD///8AAAAAACUAAAAMAAAABQAAAEwAAABkAAAAAAAAAHIAAACEAQAAugAAAAAAAAByAAAAhQEAAEkAAAAhAPAAAAAAAAAAAAAAAIA/AAAAAAAAAAAAAIA/AAAAAAAAAAAAAAAAAAAAAAAAAAAAAAAAAAAAAAAAAAAlAAAADAAAAAAAAIAoAAAADAAAAAUAAAAnAAAAGAAAAAUAAAAAAAAA////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aAAAAFYAaQBjAHQAbwByACAARgByAGEAbgBjAG8AywEKAAAABAAAAAcAAAAFAAAACQAAAAYAAAAEAAAACAAAAAYAAAAIAAAACQAAAAcAAAAJAAAASwAAAEAAAAAwAAAABQAAACAAAAABAAAAAQAAABAAAAAAAAAAAAAAAIUBAADAAAAAAAAAAAAAAACFAQAAwAAAACUAAAAMAAAAAgAAACcAAAAYAAAABQAAAAAAAAD///8AAAAAACUAAAAMAAAABQAAAEwAAABkAAAAFQAAAIwAAABvAQAAoAAAABUAAACMAAAAWwEAABUAAAAhAPAAAAAAAAAAAAAAAIA/AAAAAAAAAAAAAIA/AAAAAAAAAAAAAAAAAAAAAAAAAAAAAAAAAAAAAAAAAAAlAAAADAAAAAAAAIAoAAAADAAAAAUAAAAlAAAADAAAAAEAAAAYAAAADAAAAAAAAAASAAAADAAAAAEAAAAeAAAAGAAAABUAAACMAAAAcAEAAKEAAAAlAAAADAAAAAEAAABUAAAAwAAAABYAAACMAAAAogAAAKAAAAABAAAAAMCAQY7jgEEWAAAAjAAAABMAAABMAAAAAAAAAAAAAAAAAAAA//////////90AAAAUgBlAHAAcgBlAHMAZQBuAHQAYQBuAHQAZQAgAEwAZQBnAGEAbAAiLwoAAAAIAAAACQAAAAYAAAAIAAAABwAAAAgAAAAJAAAABQAAAAgAAAAJAAAABQAAAAgAAAAEAAAACAAAAAgAAAAJAAAACAAAAAQAAABLAAAAQAAAADAAAAAFAAAAIAAAAAEAAAABAAAAEAAAAAAAAAAAAAAAhQEAAMAAAAAAAAAAAAAAAIUBAADAAAAAJQAAAAwAAAACAAAAJwAAABgAAAAFAAAAAAAAAP///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fNwIAAAABAAAAAYAAAAOAAAACAAAAAkAAAAJAAAABAAAAAkAAAAJAAAABgAAAAMAAAAEAAAACgAAAAQAAAAKAAAACAAAAAwAAAAKAAAABAAAAA4AAAAKAAAADAAAAAsAAAAIAAAACAAAAAQAAAAIAAAACgAAAAoAAAAMAAAACgAAAAwAAAAEAAAABgAAAAQAAAAOAAAACAAAAAwAAAAIAAAACQ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dR1SCJrYstb7hRssoxZ6f2ewatSalDT0v7ZLCIkW880=</DigestValue>
    </Reference>
    <Reference Type="http://www.w3.org/2000/09/xmldsig#Object" URI="#idOfficeObject">
      <DigestMethod Algorithm="http://www.w3.org/2001/04/xmlenc#sha256"/>
      <DigestValue>RaE37tVSgVn4xLIn5x/NA25vLd0l9VlMSsTraA0DhdQ=</DigestValue>
    </Reference>
    <Reference Type="http://uri.etsi.org/01903#SignedProperties" URI="#idSignedProperties">
      <Transforms>
        <Transform Algorithm="http://www.w3.org/TR/2001/REC-xml-c14n-20010315"/>
      </Transforms>
      <DigestMethod Algorithm="http://www.w3.org/2001/04/xmlenc#sha256"/>
      <DigestValue>KQj6nf8lOv3i2qfa4kS1G0msTDqfMmnAEO9DMIaNSq4=</DigestValue>
    </Reference>
    <Reference Type="http://www.w3.org/2000/09/xmldsig#Object" URI="#idValidSigLnImg">
      <DigestMethod Algorithm="http://www.w3.org/2001/04/xmlenc#sha256"/>
      <DigestValue>HFGqIoxjhzllvznvld62yQh4xC0xlCj+hY+zMzTK01Q=</DigestValue>
    </Reference>
    <Reference Type="http://www.w3.org/2000/09/xmldsig#Object" URI="#idInvalidSigLnImg">
      <DigestMethod Algorithm="http://www.w3.org/2001/04/xmlenc#sha256"/>
      <DigestValue>VmkWkytg5kuYCLuEQTnVyF7+2pjXYbx8Gm3ZryfdDbs=</DigestValue>
    </Reference>
  </SignedInfo>
  <SignatureValue>V6snyrUmYmfFfp02MGWlRdo2rVHlOZndfVLKAKfMakNTMQ4bOShNKGvV+CGCiblNDiuTqeYGQyXr
KAwlZ7mgrIKJT4xc2ovckqKfDgWm4VnyTx1b7iP8Uf/RlAB/0uyrD/B35+qxlRjYAWBaV5JS2aac
sdc9qjrPbBmzoHClkKMPZslxyBaC2GIiCoL5hHrnVJWM3YhBccIxG5XsLlM8ZU+WFSed1y/TkvTf
xQHphArpAfepjF+DLzdVEoJGuoABqUR9waO1VZQS4fGAeoSyoP3jD50ddwnsDq1I7cu36BmtF1fM
5utEGCqDXAs7CH5+PU3aiPrUkmV/5uSIzVEVMA==</SignatureValue>
  <KeyInfo>
    <X509Data>
      <X509Certificate>MIIIkjCCBnqgAwIBAgIQCqDAlQszwUtj7Opbboy80DANBgkqhkiG9w0BAQsFADCBgTEWMBQGA1UEBRMNUlVDODAwODAwOTktMDERMA8GA1UEAxMIVklUIFMuQS4xODA2BgNVBAsML1ByZXN0YWRvciBDdWFsaWZpY2FkbyBkZSBTZXJ2aWNpb3MgZGUgQ29uZmlhbnphMQ0wCwYDVQQKDARJQ1BQMQswCQYDVQQGEwJQWTAeFw0yMzAyMTUxNDIxMTVaFw0yNTAyMTUxNDIxMTVaMIG/MRQwEgYDVQQqDAtNQVJJQSBCRUxFTjEaMBgGA1UEBAwRTEFSQSBDQVNUUk8gQ0FTQUwxEjAQBgNVBAUTCUNJMjAzNjI1NzEmMCQGA1UEAwwdTUFSSUEgQkVMRU4gTEFSQSBDQVNUUk8gQ0FTQUwxCzAJBgNVBAsMAkYyMTUwMwYDVQQKDCxDRVJUSUZJQ0FETyBDVUFMSUZJQ0FETyBERSBGSVJNQSBFTEVDVFJPTklDQTELMAkGA1UEBhMCUFkwggEiMA0GCSqGSIb3DQEBAQUAA4IBDwAwggEKAoIBAQCY/Sw6Uz5O0jCWzfDj1o2okH8WA4F4Syy7bMHigPa+sYnVNCOf23z07wDoAa+EHQGM9NMXDYXQliELZQ7RVlSg5pOdrR1K4ZuIRbUUPBvtG6g0x+Lxf9O8+/57RUgeflMJGmCvnr8E4kCh9fLhmATddpuJeF6Xl+qXXqWFh05XmSBcF7qrX7nHzBDK0HgTVm30Nf1NdNrBp8bc+obEn3lNatsWE+1MLgqMvQQEABkLKHMLzxAQ1W4b+BPN4ym2suMKvT7ztOCzVzG8rkvykKQ35kjDfC/TsvBUfjbHFxhuzbKy17T4iTUmAZWhe4D+zCFuqK2I3OQFQhr1F1xCRg1BAgMBAAGjggPEMIIDwDAMBgNVHRMBAf8EAjAAMA4GA1UdDwEB/wQEAwIF4DAsBgNVHSUBAf8EIjAgBggrBgEFBQcDBAYIKwYBBQUHAwIGCisGAQQBgjcUAgIwHQYDVR0OBBYEFK9tqiQTuOFEvz7AtvuR9KaJLuzu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0GA1UdEQRGMESBFkJFTEVOLkxBUk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uNxOIFMLF3fXUHh6ZWbN8CSeMlQUxIvbMnHPNVH/hkSyVlXe+3gm5nXppMtTNba+RhgCg6YVAUDOWGuLpJ2jRbHpURWPmV3dtOILdPb7mHMnQtO//F8JcZ0RUUfUgXTg+urXAkTRf04Q5xKxyGF0XVXqPHHxdfvAGYBrId98WijAdrIwEq90r/PWd63jhj/hRFt61nNAt3DpkQ5N1umLjUkAM41k7XfmHyl+Vs+/t52NLNG5UYdgarhgTRI7PJn7o9999PtdbBrF97RsQJJqoStdcFlVibPOoM7zYinmPU7wE24s0s8nW7EXZXf1J/f4Yle5nRbey0aUoxnQH6/QoWkVM93eyqDV6d9gbALGSjjUDFx07c4DrL2H1ZyIKX5Bs2THOH4+ZvHioNEOXDvvFV+YANi+I4dNRiGqKwbXVIjaL1Wy9nkyqVF7F18XQh4UfS8DraFy+jQ2Hsa8hb6nA/hmAnZUlTLkhIzfFRBVUyEVCFZQQQTes2H9gtkz6Jnqj38yWVc0DiLZBgnX9JFRhMhVYG6OYwuIXhdbiyTHsLxAQtxEx6Yx2ZFBdmI3YNT39hhUkxxrDJHPJmjHUQJFxG19yBImy0m1PIdLvRjwJzwdLECks2Pe1qNclME0x4MZBDweK+sARj/ZK6Q1N3rMsJ1WCIA67dxXM3aiOL09PF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EAfgbBdqx4DhUJEElhqmtx4SfvryZ0c1Xyf+idD5eLE=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Nf/pSK77VAOTCDVsEbYWJWAi2m6Jx95AIZCaVzZ8AWU=</DigestValue>
      </Reference>
      <Reference URI="/xl/media/image1.emf?ContentType=image/x-emf">
        <DigestMethod Algorithm="http://www.w3.org/2001/04/xmlenc#sha256"/>
        <DigestValue>WsKa471GT/HYy6OmNZpnF8gVdYv+4Ipk4fGu9lO6HLQ=</DigestValue>
      </Reference>
      <Reference URI="/xl/media/image2.emf?ContentType=image/x-emf">
        <DigestMethod Algorithm="http://www.w3.org/2001/04/xmlenc#sha256"/>
        <DigestValue>qAnVqzAGYulNW+RT05Ob8DlAXZeQ1zOD9zvVyemqBw8=</DigestValue>
      </Reference>
      <Reference URI="/xl/media/image3.emf?ContentType=image/x-emf">
        <DigestMethod Algorithm="http://www.w3.org/2001/04/xmlenc#sha256"/>
        <DigestValue>32vLmgItFOBPDkpWACR+HPgv1RYIVBYxmDyD/npPF2I=</DigestValue>
      </Reference>
      <Reference URI="/xl/media/image4.emf?ContentType=image/x-emf">
        <DigestMethod Algorithm="http://www.w3.org/2001/04/xmlenc#sha256"/>
        <DigestValue>ARXoziNz+rbxFJUH6J1V0nFdUW4WPg+ot16jzAInFSo=</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iWAmwDk03EWTJpfjy5Nw8iNBWZ+pJlZL57VLgplk79g=</DigestValue>
      </Reference>
      <Reference URI="/xl/styles.xml?ContentType=application/vnd.openxmlformats-officedocument.spreadsheetml.styles+xml">
        <DigestMethod Algorithm="http://www.w3.org/2001/04/xmlenc#sha256"/>
        <DigestValue>dRGOWnxWDxgcay6yl7hw49Rw+Czul0ZkCpFEkKRHeys=</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9dfaWy2NMzJZ+C2gKIavCeDC236eDykyC5g73440J6s=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6yXqu6+r5U5BinLJ7PkTZ34UvZOF7LKFJ7M+5mzC1gQ=</DigestValue>
      </Reference>
      <Reference URI="/xl/worksheets/sheet10.xml?ContentType=application/vnd.openxmlformats-officedocument.spreadsheetml.worksheet+xml">
        <DigestMethod Algorithm="http://www.w3.org/2001/04/xmlenc#sha256"/>
        <DigestValue>3IbAHrV6AwpQ5YFuJRva4qmKFqpCFVoIoNKbQSyXil0=</DigestValue>
      </Reference>
      <Reference URI="/xl/worksheets/sheet11.xml?ContentType=application/vnd.openxmlformats-officedocument.spreadsheetml.worksheet+xml">
        <DigestMethod Algorithm="http://www.w3.org/2001/04/xmlenc#sha256"/>
        <DigestValue>DWVSQkTGJdBKeXpPpw6rH2Dw2HgpgyIvOji5QLWtgtQ=</DigestValue>
      </Reference>
      <Reference URI="/xl/worksheets/sheet12.xml?ContentType=application/vnd.openxmlformats-officedocument.spreadsheetml.worksheet+xml">
        <DigestMethod Algorithm="http://www.w3.org/2001/04/xmlenc#sha256"/>
        <DigestValue>TlSXrpNn2RkBukP6SL2q0Pu1zT1JnH14XyY19+EqKcg=</DigestValue>
      </Reference>
      <Reference URI="/xl/worksheets/sheet13.xml?ContentType=application/vnd.openxmlformats-officedocument.spreadsheetml.worksheet+xml">
        <DigestMethod Algorithm="http://www.w3.org/2001/04/xmlenc#sha256"/>
        <DigestValue>gNlx8PcMOdokQq0JVOBXVeQ6jMapSKn3yD9ulpETa4w=</DigestValue>
      </Reference>
      <Reference URI="/xl/worksheets/sheet14.xml?ContentType=application/vnd.openxmlformats-officedocument.spreadsheetml.worksheet+xml">
        <DigestMethod Algorithm="http://www.w3.org/2001/04/xmlenc#sha256"/>
        <DigestValue>aCIEHGAci8HbBBt0HTjdakLoOUIkkG7e0vSeD0gbQI4=</DigestValue>
      </Reference>
      <Reference URI="/xl/worksheets/sheet15.xml?ContentType=application/vnd.openxmlformats-officedocument.spreadsheetml.worksheet+xml">
        <DigestMethod Algorithm="http://www.w3.org/2001/04/xmlenc#sha256"/>
        <DigestValue>OVEr3+hb038XIEA7MG4vUUqvMhSflj95YOfoETcx/fU=</DigestValue>
      </Reference>
      <Reference URI="/xl/worksheets/sheet2.xml?ContentType=application/vnd.openxmlformats-officedocument.spreadsheetml.worksheet+xml">
        <DigestMethod Algorithm="http://www.w3.org/2001/04/xmlenc#sha256"/>
        <DigestValue>zydBZYV39UJvzwDRJD2Kv+bpGLTTZWu1YH10Fe+ipf8=</DigestValue>
      </Reference>
      <Reference URI="/xl/worksheets/sheet3.xml?ContentType=application/vnd.openxmlformats-officedocument.spreadsheetml.worksheet+xml">
        <DigestMethod Algorithm="http://www.w3.org/2001/04/xmlenc#sha256"/>
        <DigestValue>yUXqkqAx1BDMiH+O5pZwIZMJj27/cp6UY6Pepe22A3g=</DigestValue>
      </Reference>
      <Reference URI="/xl/worksheets/sheet4.xml?ContentType=application/vnd.openxmlformats-officedocument.spreadsheetml.worksheet+xml">
        <DigestMethod Algorithm="http://www.w3.org/2001/04/xmlenc#sha256"/>
        <DigestValue>lSaJKGRUVd4Q5NpjYNV3G4h+yff27bLUyi+URVEaDI8=</DigestValue>
      </Reference>
      <Reference URI="/xl/worksheets/sheet5.xml?ContentType=application/vnd.openxmlformats-officedocument.spreadsheetml.worksheet+xml">
        <DigestMethod Algorithm="http://www.w3.org/2001/04/xmlenc#sha256"/>
        <DigestValue>u3ELxydHXl4It2FYm1+UHyl8ANTVqooDJ88semoGLB8=</DigestValue>
      </Reference>
      <Reference URI="/xl/worksheets/sheet6.xml?ContentType=application/vnd.openxmlformats-officedocument.spreadsheetml.worksheet+xml">
        <DigestMethod Algorithm="http://www.w3.org/2001/04/xmlenc#sha256"/>
        <DigestValue>bvx4Zw6O3wwM1OLYtk+YX1A2CBr9E/JCZEaW4fpzWdM=</DigestValue>
      </Reference>
      <Reference URI="/xl/worksheets/sheet7.xml?ContentType=application/vnd.openxmlformats-officedocument.spreadsheetml.worksheet+xml">
        <DigestMethod Algorithm="http://www.w3.org/2001/04/xmlenc#sha256"/>
        <DigestValue>Y4mb6eZ+XNrKjcnme0sJeUQh72VpmuS/zjRf0IfAj9Q=</DigestValue>
      </Reference>
      <Reference URI="/xl/worksheets/sheet8.xml?ContentType=application/vnd.openxmlformats-officedocument.spreadsheetml.worksheet+xml">
        <DigestMethod Algorithm="http://www.w3.org/2001/04/xmlenc#sha256"/>
        <DigestValue>NCmQ93cJmbj8IWgip7Zf1V0McOgNUSYmsljrDOW0wrU=</DigestValue>
      </Reference>
      <Reference URI="/xl/worksheets/sheet9.xml?ContentType=application/vnd.openxmlformats-officedocument.spreadsheetml.worksheet+xml">
        <DigestMethod Algorithm="http://www.w3.org/2001/04/xmlenc#sha256"/>
        <DigestValue>lUAIDi+AIOIsGLAGFv8nXSfi4sn5eVOntUDBtiIyCoo=</DigestValue>
      </Reference>
    </Manifest>
    <SignatureProperties>
      <SignatureProperty Id="idSignatureTime" Target="#idPackageSignature">
        <mdssi:SignatureTime xmlns:mdssi="http://schemas.openxmlformats.org/package/2006/digital-signature">
          <mdssi:Format>YYYY-MM-DDThh:mm:ssTZD</mdssi:Format>
          <mdssi:Value>2024-08-14T20:45:41Z</mdssi:Value>
        </mdssi:SignatureTime>
      </SignatureProperty>
    </SignatureProperties>
  </Object>
  <Object Id="idOfficeObject">
    <SignatureProperties>
      <SignatureProperty Id="idOfficeV1Details" Target="#idPackageSignature">
        <SignatureInfoV1 xmlns="http://schemas.microsoft.com/office/2006/digsig">
          <SetupID>{2B66DB61-F94A-4381-B7F3-13A2ABF594EC}</SetupID>
          <SignatureText>Belén Lara Castro</SignatureText>
          <SignatureImage/>
          <SignatureComments/>
          <WindowsVersion>10.0</WindowsVersion>
          <OfficeVersion>16.0.17830/26</OfficeVersion>
          <ApplicationVersion>16.0.17830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2024-08-14T20:45:41Z</xd:SigningTime>
          <xd:SigningCertificate>
            <xd:Cert>
              <xd:CertDigest>
                <DigestMethod Algorithm="http://www.w3.org/2001/04/xmlenc#sha256"/>
                <DigestValue>4wx2Y3xBuhEKaW1X9yLqDsNKQSmOGgEE/7VIKjk30Jw=</DigestValue>
              </xd:CertDigest>
              <xd:IssuerSerial>
                <X509IssuerName>C=PY, O=ICPP, OU=Prestador Cualificado de Servicios de Confianza, CN=VIT S.A., SERIALNUMBER=RUC80080099-0</X509IssuerName>
                <X509SerialNumber>14126953486321750027983178122075618512</X509SerialNumber>
              </xd:IssuerSerial>
            </xd:Cert>
          </xd:SigningCertificate>
          <xd:SignaturePolicyIdentifier>
            <xd:SignaturePolicyImplied/>
          </xd:SignaturePolicyIdentifier>
        </xd:SignedSignatureProperties>
      </xd:SignedProperties>
    </xd:QualifyingProperties>
  </Object>
  <Object Id="idValidSigLnImg">AQAAAGwAAAAAAAAAAAAAAIUBAAC/AAAAAAAAAAAAAACFGAAAFgwAACBFTUYAAAEAABwAAKo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CAAAAAAAAAAsOi+/X8AAOCzr8oWAAAAILSvyhYAAAAAAIxM/n8AAGVjJr79fwAAMBaMTP5/AAATAAAAAAAAAAAXAAAAAAAAQAAAwP1/AAAAAIxM/n8AADdmJr79fwAABAAAAAAAAAAwFoxM/n8AAJC0r8oWAAAAEwAAAAAAAABIAAAAAAAAANTly779fwAAmLPovv1/AAAA6su+/X8AAAEAAAAAAAAAng/Mvv1/AAAAAIxM/n8AAAAAAAAAAAAAAAAAAAAAAAAAAAAAAAAAAIAx1YitAQAAyzDZSv5/AABwta/KFgAAAAm2r8oWAAAAAAAAAAAAAACotq/KZHYACAAAAAAlAAAADAAAAAEAAAAYAAAADAAAAAAAAAASAAAADAAAAAEAAAAeAAAAGAAAAB4BAAAGAAAAawEAABsAAAAlAAAADAAAAAEAAABUAAAAhAAAAB8BAAAGAAAAaQEAABoAAAABAAAAAMCAQY7jgEEfAQAABgAAAAkAAABMAAAAAAAAAAAAAAAAAAAA//////////9gAAAAMQA0AC8AOAAvADIAMAAyADQAAAAJAAAACQAAAAYAAAAJAAAABgAAAAkAAAAJAAAACQAAAAkAAABLAAAAQAAAADAAAAAFAAAAIAAAAAEAAAABAAAAEAAAAAAAAAAAAAAAhgEAAMAAAAAAAAAAAAAAAIYBAADAAAAAUgAAAHABAAACAAAAFAAAAAkAAAAAAAAAAAAAALwCAAAAAAAAAQICIlMAeQBzAHQAZQBtAAAAAAAAAAAAAAAAAAAAAAAAAAAAAAAAAAAAAAAAAAAAAAAAAAAAAAAAAAAAAAAAAAAAAAAAAAAAkH4H/60BAACmxNpK/n8AAHBbJfytAQAA0G7/Sv5/AAAAAAAAAAAAAAAAAAAAAAAAwNutyhYAAADJNRtZAAAAAAAAAAAAAAAAAAAAAAAAAABQd8w1K2kAAGDbrcoWAAAAACAAAAAAAABUBooAAAAAAIAx1YitAQAA4NNnjgAAAAAAAAAAAAAAAAcAAAAAAAAAAAAAAAAAAAAs3K3KFgAAAGncrcoWAAAA0c3VSv5/AAACAAAAAAAAAFDbrcoAAAAAgNqtyhYAAAAAFwAAAAAAAIAx1YitAQAAyzDZSv5/AADQ263KFgAAAGncrcoWAAAAYG1xjq0BAADw3K3K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HMJY7z9fwAAKAAAAAAAAADQbv9K/n8AAAAAAAAAAAAAidqtyhYAAAADAAAAAAAAAMezBU3+fwAAAAAAAAAAAAAAAAAAAAAAANB2zDUraQAAcwljvP1/AACgIPK8/X8AAJABAAAAAAAAgDHViK0BAAAAAAAAAAAAAAAAAAAAAAAABgAAAAAAAAAAAAAAAAAAAKzbrcoWAAAA6dutyhYAAADRzdVK/n8AADCV8Lz9fwAAqK7wvAAAAACgIPK8/X8AAAAAAACtAQAAgDHViK0BAADLMNlK/n8AAFDbrcoWAAAA6dutyhYAAAAwiHGOrQEAAIjcrcp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AAAHarcoAAAAAcOStyhYAAAAAAAAArQEAANBu/0r+fwAAAAAAAAAAAAAAAAAA/////wAAAAAAAAAAAAAAAAAAAAAAAAAAAAAAAAAAAAAAAAAAkHfMNStpAAD/////rQEAAP////8IAAAAkAEAAAAAAACAMdWIrQEAAAAAAAAAAAAAAAAAAAAAAAAJAAAAAAAAAAAAAAAAAAAA7NytyhYAAAAp3a3KFgAAANHN1Ur+fwAAAAAAAAAAAAAAAAAAAAAAAAHbrcoAAAAAcOStyhYAAACAMdWIrQEAAMsw2Ur+fwAAkNytyhYAAAAp3a3KFgAAACBQcY6tAQAAyN2tymR2AAgAAAAAJQAAAAwAAAAEAAAAGAAAAAwAAAAAAAAAEgAAAAwAAAABAAAAHgAAABgAAAA6AAAARgAAAPQAAABmAAAAJQAAAAwAAAAEAAAAVAAAALQAAAA7AAAARgAAAPIAAABlAAAAAQAAAADAgEGO44BBOwAAAEYAAAARAAAATAAAAAAAAAAAAAAAAAAAAP//////////cAAAAEIAZQBsAOkAbgAgAEwAYQByAGEAIABDAGEAcwB0AHIAbwAAAA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GUAbgAgAEwAYQByAGEAIABDAGEAcwB0AHIAbwAAAA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Object Id="idInvalidSigLnImg">AQAAAGwAAAAAAAAAAAAAAIUBAAC/AAAAAAAAAAAAAACFGAAAFgwAACBFTUYAAAEAACUAALE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sOi+/X8AAOCzr8oWAAAAILSvyhYAAAAAAIxM/n8AAGVjJr79fwAAMBaMTP5/AAATAAAAAAAAAAAXAAAAAAAAQAAAwP1/AAAAAIxM/n8AADdmJr79fwAABAAAAAAAAAAwFoxM/n8AAJC0r8oWAAAAEwAAAAAAAABIAAAAAAAAANTly779fwAAmLPovv1/AAAA6su+/X8AAAEAAAAAAAAAng/Mvv1/AAAAAIxM/n8AAAAAAAAAAAAAAAAAAAAAAAAAAAAAAAAAAIAx1YitAQAAyzDZSv5/AABwta/KFgAAAAm2r8oWAAAAAAAAAAAAAACotq/K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gEAAMAAAAAAAAAAAAAAAIYBAADAAAAAUgAAAHABAAACAAAAFAAAAAkAAAAAAAAAAAAAALwCAAAAAAAAAQICIlMAeQBzAHQAZQBtAAAAAAAAAAAAAAAAAAAAAAAAAAAAAAAAAAAAAAAAAAAAAAAAAAAAAAAAAAAAAAAAAAAAAAAAAAAAkH4H/60BAACmxNpK/n8AAHBbJfytAQAA0G7/Sv5/AAAAAAAAAAAAAAAAAAAAAAAAwNutyhYAAADJNRtZAAAAAAAAAAAAAAAAAAAAAAAAAABQd8w1K2kAAGDbrcoWAAAAACAAAAAAAABUBooAAAAAAIAx1YitAQAA4NNnjgAAAAAAAAAAAAAAAAcAAAAAAAAAAAAAAAAAAAAs3K3KFgAAAGncrcoWAAAA0c3VSv5/AAACAAAAAAAAAFDbrcoAAAAAgNqtyhYAAAAAFwAAAAAAAIAx1YitAQAAyzDZSv5/AADQ263KFgAAAGncrcoWAAAAYG1xjq0BAADw3K3K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HMJY7z9fwAAKAAAAAAAAADQbv9K/n8AAAAAAAAAAAAAidqtyhYAAAADAAAAAAAAAMezBU3+fwAAAAAAAAAAAAAAAAAAAAAAANB2zDUraQAAcwljvP1/AACgIPK8/X8AAJABAAAAAAAAgDHViK0BAAAAAAAAAAAAAAAAAAAAAAAABgAAAAAAAAAAAAAAAAAAAKzbrcoWAAAA6dutyhYAAADRzdVK/n8AADCV8Lz9fwAAqK7wvAAAAACgIPK8/X8AAAAAAACtAQAAgDHViK0BAADLMNlK/n8AAFDbrcoWAAAA6dutyhYAAAAwiHGOrQEAAIjcrcp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AAAHarcoAAAAAcOStyhYAAAAAAAAArQEAANBu/0r+fwAAAAAAAAAAAAAAAAAA/////wAAAAAAAAAAAAAAAAAAAAAAAAAAAAAAAAAAAAAAAAAAkHfMNStpAAD/////rQEAAP////8IAAAAkAEAAAAAAACAMdWIrQEAAAAAAAAAAAAAAAAAAAAAAAAJAAAAAAAAAAAAAAAAAAAA7NytyhYAAAAp3a3KFgAAANHN1Ur+fwAAAAAAAAAAAAAAAAAAAAAAAAHbrcoAAAAAcOStyhYAAACAMdWIrQEAAMsw2Ur+fwAAkNytyhYAAAAp3a3KFgAAACBQcY6tAQAAyN2tymR2AAgAAAAAJQAAAAwAAAAEAAAAGAAAAAwAAAAAAAAAEgAAAAwAAAABAAAAHgAAABgAAAA6AAAARgAAAPQAAABmAAAAJQAAAAwAAAAEAAAAVAAAALQAAAA7AAAARgAAAPIAAABlAAAAAQAAAADAgEGO44BBOwAAAEYAAAARAAAATAAAAAAAAAAAAAAAAAAAAP//////////cAAAAEIAZQBsAOkAbgAgAEwAYQByAGEAIABDAGEAcwB0AHIAbwC1Ow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GUAbgAgAEwAYQByAGEAIABDAGEAcwB0AHIAbwAAAA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9NOK5GvMvg/L7nTHbSJG+SEOcXkiPKUFNbuqodt6f4w=</DigestValue>
    </Reference>
    <Reference Type="http://www.w3.org/2000/09/xmldsig#Object" URI="#idOfficeObject">
      <DigestMethod Algorithm="http://www.w3.org/2001/04/xmlenc#sha256"/>
      <DigestValue>K04EkzVYJ6jZ0NVYvQFiHXs+v4fPUDkdysI8L+VMwBY=</DigestValue>
    </Reference>
    <Reference Type="http://uri.etsi.org/01903#SignedProperties" URI="#idSignedProperties">
      <Transforms>
        <Transform Algorithm="http://www.w3.org/TR/2001/REC-xml-c14n-20010315"/>
      </Transforms>
      <DigestMethod Algorithm="http://www.w3.org/2001/04/xmlenc#sha256"/>
      <DigestValue>/Y7a09bzkX3AgmRntW4yPSbAEsG/bLFLqK1njKQFh5M=</DigestValue>
    </Reference>
    <Reference Type="http://www.w3.org/2000/09/xmldsig#Object" URI="#idValidSigLnImg">
      <DigestMethod Algorithm="http://www.w3.org/2001/04/xmlenc#sha256"/>
      <DigestValue>E40D/2MT5PUK+E+zP7mKrx3zVgey33Jz3k/138JUVMo=</DigestValue>
    </Reference>
    <Reference Type="http://www.w3.org/2000/09/xmldsig#Object" URI="#idInvalidSigLnImg">
      <DigestMethod Algorithm="http://www.w3.org/2001/04/xmlenc#sha256"/>
      <DigestValue>oZt07y+ZscMOf6smipz5oIOCyKXzLodKw2sdott6F0c=</DigestValue>
    </Reference>
  </SignedInfo>
  <SignatureValue>gvvaRaKgK2XkoDcI7W18tV17N6oMacQMbcGyPZy/nBJLt9JNK9MTAFE359R4rUjALwazcN4cf5Q+
YfOJ0Xsg7IhYISay9seBY9jNUb9431b2vCzniTC9z5hqwLbIQ0fv2M3uEoAoNb2nuGETm5SSGrpq
aqfTMRibSO4U5uL6k/b/u63rZ/lchC43jaLWLcGqJ5r/KvhKBDa8TDqYctwPcNdqPQ8xRGsldhGI
YHz8qp2VWQz/M3DCSWWpSD7DtpZ7YO1TSVO7UcSLrxuaYrTttip11nA38VEKYfllfOKr8J1iClx4
GKXPWXGZv4CzA6YE3ByCP2RIPrhvPE+k9J8SeA==</SignatureValue>
  <KeyInfo>
    <X509Data>
      <X509Certificate>MIIIqjCCBpKgAwIBAgIQBIqQiUP/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+6Q14q0oRQIcKcFOYD1wFIWLg/QAYdhQbIdEYZahzA/NJhKRb+3MSGvnQGSqmizAJhHHaLbVlBrqpAk6PljC0OFS/6iUzTaMu8bXRPE0N/lSb6byH1FjpjtnTJ5kLK08gd8MjbBzeKrp2LrQHdlIMWzYc6AygxkHIsnnbGIp7dI1byzcWiCSwYYIF+5LL5jTaf6pr3pmSGKurHXQlz/RBQVLJC575QdVq4JGXxVAvswtT1cWG+26/k5KvtoebbYXDnFcD+b4L54Yr020IhwlX/meCpR8Na/thbqekMGvUN9dk3ns55TPF45oOfEF3KEE2lFeqm5hVnttt1GbgjQIDAQABo4IDxjCCA8IwDAYDVR0TAQH/BAIwADAOBgNVHQ8BAf8EBAMCBeAwLAYDVR0lAQH/BCIwIAYIKwYBBQUHAwQGCCsGAQUFBwMCBgorBgEEAYI3FAICMB0GA1UdDgQWBBQeOvq9U/s5rn4YzIAj1Ksf5A59lD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xvJotDWZSOrNeF4I8sKp1TL0RVZAs8KqsUmretK/0u2RWw8dSfunOKz3sHPMMHmyKVk/gTppPwH7v5I4xy65uXzZvkUEZ6ahTpti3WJpMPG1Y7wMI/5i0nleE1AUJFGj4N/zKtjhn0q1XB9X0ypleQt+OAcLVSPnSLQVPZBKW6NtLwkhqPkM0WkXuVH6yb5i5tZ7+6gVL4ZJgy9FrwEKfQ5vOEmqnLU6oLuxY/wUUQGYBEuL0CxhN7rN9JNPE0rctsMxTTLnl30irfDxW0AXp3YGvptdTbKfYZhXehsl+2J6vCdBHn2o5dcQLT8lsntujblmb1wG8IMrmwZqFS8r9f55tpc1FRF8FJaWeWPnmdHwmBQOrw3Low2QnJneGN26gmVprilt34jx+uczOB2ZvlQPiMWAEyICLTHwobGjyuZ42c61oHCRojqz9g8+5J6LCIFajyWrJLX4UyDb0AaQjszoG2/5adeCaZ6DVl8faxB2fHc2jDzzLC0Cesmgi7UUKDk8+yBRHWQXcS80dpzolyjHb45FEX0KVHhiq/VQNBPSCK1ZYIYT9ByfM2TSQGLWtGLSvbzW+nO/3Sva9FO2T7FcJ2OTYn6zaMt9Ve4Gs1Zq53ehMeQTy6ceQPQ3iULE2GJoWl6andSjYks2XYc=</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EAfgbBdqx4DhUJEElhqmtx4SfvryZ0c1Xyf+idD5eLE=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Nf/pSK77VAOTCDVsEbYWJWAi2m6Jx95AIZCaVzZ8AWU=</DigestValue>
      </Reference>
      <Reference URI="/xl/media/image1.emf?ContentType=image/x-emf">
        <DigestMethod Algorithm="http://www.w3.org/2001/04/xmlenc#sha256"/>
        <DigestValue>WsKa471GT/HYy6OmNZpnF8gVdYv+4Ipk4fGu9lO6HLQ=</DigestValue>
      </Reference>
      <Reference URI="/xl/media/image2.emf?ContentType=image/x-emf">
        <DigestMethod Algorithm="http://www.w3.org/2001/04/xmlenc#sha256"/>
        <DigestValue>qAnVqzAGYulNW+RT05Ob8DlAXZeQ1zOD9zvVyemqBw8=</DigestValue>
      </Reference>
      <Reference URI="/xl/media/image3.emf?ContentType=image/x-emf">
        <DigestMethod Algorithm="http://www.w3.org/2001/04/xmlenc#sha256"/>
        <DigestValue>32vLmgItFOBPDkpWACR+HPgv1RYIVBYxmDyD/npPF2I=</DigestValue>
      </Reference>
      <Reference URI="/xl/media/image4.emf?ContentType=image/x-emf">
        <DigestMethod Algorithm="http://www.w3.org/2001/04/xmlenc#sha256"/>
        <DigestValue>ARXoziNz+rbxFJUH6J1V0nFdUW4WPg+ot16jzAInFSo=</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iWAmwDk03EWTJpfjy5Nw8iNBWZ+pJlZL57VLgplk79g=</DigestValue>
      </Reference>
      <Reference URI="/xl/styles.xml?ContentType=application/vnd.openxmlformats-officedocument.spreadsheetml.styles+xml">
        <DigestMethod Algorithm="http://www.w3.org/2001/04/xmlenc#sha256"/>
        <DigestValue>dRGOWnxWDxgcay6yl7hw49Rw+Czul0ZkCpFEkKRHeys=</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9dfaWy2NMzJZ+C2gKIavCeDC236eDykyC5g73440J6s=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6yXqu6+r5U5BinLJ7PkTZ34UvZOF7LKFJ7M+5mzC1gQ=</DigestValue>
      </Reference>
      <Reference URI="/xl/worksheets/sheet10.xml?ContentType=application/vnd.openxmlformats-officedocument.spreadsheetml.worksheet+xml">
        <DigestMethod Algorithm="http://www.w3.org/2001/04/xmlenc#sha256"/>
        <DigestValue>3IbAHrV6AwpQ5YFuJRva4qmKFqpCFVoIoNKbQSyXil0=</DigestValue>
      </Reference>
      <Reference URI="/xl/worksheets/sheet11.xml?ContentType=application/vnd.openxmlformats-officedocument.spreadsheetml.worksheet+xml">
        <DigestMethod Algorithm="http://www.w3.org/2001/04/xmlenc#sha256"/>
        <DigestValue>DWVSQkTGJdBKeXpPpw6rH2Dw2HgpgyIvOji5QLWtgtQ=</DigestValue>
      </Reference>
      <Reference URI="/xl/worksheets/sheet12.xml?ContentType=application/vnd.openxmlformats-officedocument.spreadsheetml.worksheet+xml">
        <DigestMethod Algorithm="http://www.w3.org/2001/04/xmlenc#sha256"/>
        <DigestValue>TlSXrpNn2RkBukP6SL2q0Pu1zT1JnH14XyY19+EqKcg=</DigestValue>
      </Reference>
      <Reference URI="/xl/worksheets/sheet13.xml?ContentType=application/vnd.openxmlformats-officedocument.spreadsheetml.worksheet+xml">
        <DigestMethod Algorithm="http://www.w3.org/2001/04/xmlenc#sha256"/>
        <DigestValue>gNlx8PcMOdokQq0JVOBXVeQ6jMapSKn3yD9ulpETa4w=</DigestValue>
      </Reference>
      <Reference URI="/xl/worksheets/sheet14.xml?ContentType=application/vnd.openxmlformats-officedocument.spreadsheetml.worksheet+xml">
        <DigestMethod Algorithm="http://www.w3.org/2001/04/xmlenc#sha256"/>
        <DigestValue>aCIEHGAci8HbBBt0HTjdakLoOUIkkG7e0vSeD0gbQI4=</DigestValue>
      </Reference>
      <Reference URI="/xl/worksheets/sheet15.xml?ContentType=application/vnd.openxmlformats-officedocument.spreadsheetml.worksheet+xml">
        <DigestMethod Algorithm="http://www.w3.org/2001/04/xmlenc#sha256"/>
        <DigestValue>OVEr3+hb038XIEA7MG4vUUqvMhSflj95YOfoETcx/fU=</DigestValue>
      </Reference>
      <Reference URI="/xl/worksheets/sheet2.xml?ContentType=application/vnd.openxmlformats-officedocument.spreadsheetml.worksheet+xml">
        <DigestMethod Algorithm="http://www.w3.org/2001/04/xmlenc#sha256"/>
        <DigestValue>zydBZYV39UJvzwDRJD2Kv+bpGLTTZWu1YH10Fe+ipf8=</DigestValue>
      </Reference>
      <Reference URI="/xl/worksheets/sheet3.xml?ContentType=application/vnd.openxmlformats-officedocument.spreadsheetml.worksheet+xml">
        <DigestMethod Algorithm="http://www.w3.org/2001/04/xmlenc#sha256"/>
        <DigestValue>yUXqkqAx1BDMiH+O5pZwIZMJj27/cp6UY6Pepe22A3g=</DigestValue>
      </Reference>
      <Reference URI="/xl/worksheets/sheet4.xml?ContentType=application/vnd.openxmlformats-officedocument.spreadsheetml.worksheet+xml">
        <DigestMethod Algorithm="http://www.w3.org/2001/04/xmlenc#sha256"/>
        <DigestValue>lSaJKGRUVd4Q5NpjYNV3G4h+yff27bLUyi+URVEaDI8=</DigestValue>
      </Reference>
      <Reference URI="/xl/worksheets/sheet5.xml?ContentType=application/vnd.openxmlformats-officedocument.spreadsheetml.worksheet+xml">
        <DigestMethod Algorithm="http://www.w3.org/2001/04/xmlenc#sha256"/>
        <DigestValue>u3ELxydHXl4It2FYm1+UHyl8ANTVqooDJ88semoGLB8=</DigestValue>
      </Reference>
      <Reference URI="/xl/worksheets/sheet6.xml?ContentType=application/vnd.openxmlformats-officedocument.spreadsheetml.worksheet+xml">
        <DigestMethod Algorithm="http://www.w3.org/2001/04/xmlenc#sha256"/>
        <DigestValue>bvx4Zw6O3wwM1OLYtk+YX1A2CBr9E/JCZEaW4fpzWdM=</DigestValue>
      </Reference>
      <Reference URI="/xl/worksheets/sheet7.xml?ContentType=application/vnd.openxmlformats-officedocument.spreadsheetml.worksheet+xml">
        <DigestMethod Algorithm="http://www.w3.org/2001/04/xmlenc#sha256"/>
        <DigestValue>Y4mb6eZ+XNrKjcnme0sJeUQh72VpmuS/zjRf0IfAj9Q=</DigestValue>
      </Reference>
      <Reference URI="/xl/worksheets/sheet8.xml?ContentType=application/vnd.openxmlformats-officedocument.spreadsheetml.worksheet+xml">
        <DigestMethod Algorithm="http://www.w3.org/2001/04/xmlenc#sha256"/>
        <DigestValue>NCmQ93cJmbj8IWgip7Zf1V0McOgNUSYmsljrDOW0wrU=</DigestValue>
      </Reference>
      <Reference URI="/xl/worksheets/sheet9.xml?ContentType=application/vnd.openxmlformats-officedocument.spreadsheetml.worksheet+xml">
        <DigestMethod Algorithm="http://www.w3.org/2001/04/xmlenc#sha256"/>
        <DigestValue>lUAIDi+AIOIsGLAGFv8nXSfi4sn5eVOntUDBtiIyCoo=</DigestValue>
      </Reference>
    </Manifest>
    <SignatureProperties>
      <SignatureProperty Id="idSignatureTime" Target="#idPackageSignature">
        <mdssi:SignatureTime xmlns:mdssi="http://schemas.openxmlformats.org/package/2006/digital-signature">
          <mdssi:Format>YYYY-MM-DDThh:mm:ssTZD</mdssi:Format>
          <mdssi:Value>2024-08-14T20:55:38Z</mdssi:Value>
        </mdssi:SignatureTime>
      </SignatureProperty>
    </SignatureProperties>
  </Object>
  <Object Id="idOfficeObject">
    <SignatureProperties>
      <SignatureProperty Id="idOfficeV1Details" Target="#idPackageSignature">
        <SignatureInfoV1 xmlns="http://schemas.microsoft.com/office/2006/digsig">
          <SetupID>{5A646C87-0D38-438C-8975-7BBEE40B7FE7}</SetupID>
          <SignatureText>Maria Leticia De Egea</SignatureText>
          <SignatureImage/>
          <SignatureComments/>
          <WindowsVersion>10.0</WindowsVersion>
          <OfficeVersion>16.0.17726/26</OfficeVersion>
          <ApplicationVersion>16.0.17726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2024-08-14T20:55:38Z</xd:SigningTime>
          <xd:SigningCertificate>
            <xd:Cert>
              <xd:CertDigest>
                <DigestMethod Algorithm="http://www.w3.org/2001/04/xmlenc#sha256"/>
                <DigestValue>Ppe+NLmOjubuSCYLoy4CELqUW9vuDrn40OfccVxSUe8=</DigestValue>
              </xd:CertDigest>
              <xd:IssuerSerial>
                <X509IssuerName>C=PY, O=ICPP, OU=Prestador Cualificado de Servicios de Confianza, CN=VIT S.A., SERIALNUMBER=RUC80080099-0</X509IssuerName>
                <X509SerialNumber>6036380491903374506087101044046192304</X509SerialNumber>
              </xd:IssuerSerial>
            </xd:Cert>
          </xd:SigningCertificate>
          <xd:SignaturePolicyIdentifier>
            <xd:SignaturePolicyImplied/>
          </xd:SignaturePolicyIdentifier>
        </xd:SignedSignatureProperties>
      </xd:SignedProperties>
    </xd:QualifyingProperties>
  </Object>
  <Object Id="idValidSigLnImg">AQAAAGwAAAAAAAAAAAAAANYBAAC/AAAAAAAAAAAAAACdHQAABAwAACBFTUYAAAEA1BoAAJ0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BgFQW8vwEAAIBCANb/fwAAGchNrEcAAADQboh0+H8AAAAAAAAAAAAASPsjKMABAADzbaIs8F4AAIOmcdX/fwAAAAAAAAAAAAAAAAAAAAAAAAeT1OminQAAEJtr1f9/AAAAAAAA/38AAAgAAAAAAAAAkAEAAAAAAAAAAAAAAAAAAAAAAAAAAAAABgAAAAAAAACQku27vwEAADzJTaxHAAAAeclNrEcAAADRzV50+H8AAMnJTaxHAAAAg6Zx1QAAAACQ0P3V/38AAFMubdX/fwAAAAAAAAAAAADLMGJ0+H8AAODITaxHAAAAeclNrEcAAACQku27vwEAABjKTaxkdgAIAAAAACUAAAAMAAAAAQAAABgAAAAMAAAAAAAAABIAAAAMAAAAAQAAABYAAAAMAAAACAAAAFQAAABUAAAADwAAAEcAAAAjAAAAagAAAAEAAAAAwIBB7SWAQQ8AAABrAAAAAQAAAEwAAAAEAAAADgAAAEcAAAAlAAAAawAAAFAAAABYAD0AFQAAABYAAAAMAAAAAAAAAFIAAABwAQAAAgAAABQAAAAJAAAAAAAAAAAAAAC8AgAAAAAAAAECAiJTAHkAcwB0AGUAbQAAAAAAAAAAAAAAAAAAAAAAAAAAAAAAAAAAAAAAAAAAAAAAAAAAAAAAAAAAAAAAAAAAAAAAAAAAABDMc62/AQAApsRjdPh/AACwQvWqvwEAANBuiHT4fwAAAAAAAAAAAAAAAAAAAAAAADDFT6xHAAAAyTVKZAAAAAAAAAAAAAAAAAAAAAAAAAAA55fW6aKdAADQxE+sRwAAAAAgAAAAAAAAUwaKAAAAAADwM/i2vwEAAMA+/bsAAAAAAAAAAAAAAAAHAAAAAAAAAJCS7bu/AQAAnMVPrEcAAADZxU+sRwAAANHNXnT4fwAAAgAAAAAAAADAxE+sAAAAAPDDT6xHAAAAABcAAAAAAAAAAAAAAAAAAMswYnT4fwAAQMVPrEcAAADZxU+sRwAAAJCS7bu/AQAAYMZPr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IAEAAGUAAAA6AAAARgAAAOcAAAAgAAAAIQDwAAAAAAAAAAAAAACAPwAAAAAAAAAAAACAPwAAAAAAAAAAAAAAAAAAAAAAAAAAAAAAAAAAAAAAAAAAJQAAAAwAAAAAAACAKAAAAAwAAAADAAAAUgAAAHABAAADAAAA6P///wAAAAAAAAAAAAAAAJABAAAAAAABAAAAAHMAZQBnAG8AZQAgAHUAaQAAAAAAAAAAAAAAAAAAAAAAAAAAAAAAAAAAAAAAAAAAAAAAAAAAAAAAAAAAAAAAAAAAAAAACAAAAAAAAAAAAAAAAAAAAAAAAAAAAAAA0G6IdPh/AAAAAAAAAAAAAAgAAAAAAAAAAEtjKMABAAAAAAAAAAAAAAAAAAAAAAAAAAAAAAAAAAD3ndTpop0AAAAAAAAAAAAAAAAAAAAAAAAIAAAAAAAAAJABAAAAAAAAAAAAAAAAAAAAAAAAAAAAAAkAAAAAAAAAkJLtu78BAACsy02sRwAAAOnLTaxHAAAA0c1edPh/AAAAAAAAAAAAAAAAAAAAAAAA/////wAAAAAIAAAAAAAAAAAAAAAAAAAAyzBidPh/AABQy02sRwAAAOnLTaxHAAAAkJLtu78BAACIzE2sZHYACAAAAAAlAAAADAAAAAMAAAAYAAAADAAAAAAAAAASAAAADAAAAAEAAAAeAAAAGAAAADoAAABGAAAAIQEAAGYAAAAlAAAADAAAAAMAAABUAAAAzAAAADsAAABGAAAAHwEAAGUAAAABAAAAAMCAQe0lgEE7AAAARgAAABUAAABMAAAAAAAAAAAAAAAAAAAA//////////94AAAATQBhAHIAaQBhACAATABlAHQAaQBjAGkAYQAgAEQAZQAgAEUAZwBlAGEALgAWAAAADAAAAAgAAAAGAAAADAAAAAcAAAALAAAADQAAAAgAAAAGAAAACwAAAAYAAAAMAAAABwAAABEAAAANAAAABwAAAAwAAAAOAAAADQAAAAwAAABLAAAAQAAAADAAAAAFAAAAIAAAAAEAAAABAAAAEAAAAAAAAAAAAAAA1wEAAMAAAAAAAAAAAAAAANcBAADAAAAAJQAAAAwAAAACAAAAJwAAABgAAAAEAAAAAAAAAP///wAAAAAAJQAAAAwAAAAEAAAATAAAAGQAAAAAAAAAcgAAANYBAAC6AAAAAAAAAHIAAADXAQAASQAAACEA8AAAAAAAAAAAAAAAgD8AAAAAAAAAAAAAgD8AAAAAAAAAAAAAAAAAAAAAAAAAAAAAAAAAAAAAAAAAACUAAAAMAAAAAAAAgCgAAAAMAAAABAAAACcAAAAYAAAABAAAAAAAAAD///8AAAAAACUAAAAMAAAABAAAAEwAAABkAAAAFQAAAHIAAAB/AQAAhgAAABUAAAByAAAAawEAABUAAAAhAPAAAAAAAAAAAAAAAIA/AAAAAAAAAAAAAIA/AAAAAAAAAAAAAAAAAAAAAAAAAAAAAAAAAAAAAAAAAAAlAAAADAAAAAAAAIAoAAAADAAAAAQAAABSAAAAcAEAAAQAAADw////AAAAAAAAAAAAAAAAkAEAAAAAAAEAAAAAcwBlAGcAbwBlACAAdQBpAAAAAAAAAAAAAAAAAAAAAAAAAAAAAAAAAAAAAAAAAAAAAAAAAAAAAAAAAAAAAAAAAAAAAAAAIAAAAAAAAACQMuf/fwAAkK9PrEcAAADQr0+sRwAAAAAAHHb4fwAA1eVt5v9/AAAwFhx2+H8AABMAAAAAAAAAABcAAAAAAABAAADA/38AAAAAHHb4fwAAp+ht5v9/AAAEAAAAAAAAADAWHHb4fwAAQLBPrEcAAAATAAAAAAAAAEgAAAAAAAAA3HcV5/9/AACYkzLn/38AAAB8Fef/fwAAAQAAAAAAAACeoRXn/38AAAAAHHb4fwAAAAAAAAAAAAAAAAAAAAAAAD2coFz4fwAAAAAAAAAAAADLMGJ0+H8AACCxT6xHAAAAubFPrEcAAACQku27vwEAAFiyT6xkdgAIAAAAACUAAAAMAAAABAAAABgAAAAMAAAAAAAAABIAAAAMAAAAAQAAAB4AAAAYAAAAFQAAAHIAAACAAQAAhwAAACUAAAAMAAAABAAAAFQAAADMAAAAFgAAAHIAAACpAAAAhgAAAAEAAAAAwIBB7SWAQRYAAAByAAAAFQAAAEwAAAAAAAAAAAAAAAAAAAD//////////3gAAABNAGEAcgBpAGEAIABMAGUAdABpAGMAaQBhACAARABlACAARQBnAGUAYQBvAA4AAAAIAAAABgAAAAQAAAAIAAAABAAAAAgAAAAIAAAABQAAAAQAAAAHAAAABAAAAAgAAAAEAAAACwAAAAgAAAAEAAAACAAAAAkAAAAIAAAACAAAAEsAAABAAAAAMAAAAAUAAAAgAAAAAQAAAAEAAAAQAAAAAAAAAAAAAADXAQAAwAAAAAAAAAAAAAAA1wEAAMAAAAAlAAAADAAAAAIAAAAnAAAAGAAAAAUAAAAAAAAA////AAAAAAAlAAAADAAAAAUAAABMAAAAZAAAABUAAACMAAAAfwEAAKAAAAAVAAAAjAAAAGsBAAAVAAAAIQDwAAAAAAAAAAAAAACAPwAAAAAAAAAAAACAPwAAAAAAAAAAAAAAAAAAAAAAAAAAAAAAAAAAAAAAAAAAJQAAAAwAAAAAAACAKAAAAAwAAAAFAAAAJQAAAAwAAAAEAAAAGAAAAAwAAAAAAAAAEgAAAAwAAAABAAAAHgAAABgAAAAVAAAAjAAAAIABAAChAAAAJQAAAAwAAAAEAAAAVAAAANgAAAAWAAAAjAAAAL0AAACgAAAAAQAAAADAgEHtJYBBFgAAAIwAAAAXAAAATAAAAAAAAAAAAAAAAAAAAP//////////fAAAAEcAZQByAGUAbgB0AGUAIABkAGUAIABDAG8AbgB0AGEAYgBpAGwAaQBkAGEAZAAiAAsAAAAIAAAABgAAAAgAAAAJAAAABQAAAAgAAAAEAAAACQAAAAgAAAAEAAAACgAAAAkAAAAJAAAABQAAAAgAAAAJAAAABAAAAAQAAAAEAAAACQAAAAgAAAAJAAAASwAAAEAAAAAwAAAABQAAACAAAAABAAAAAQAAABAAAAAAAAAAAAAAANcBAADAAAAAAAAAAAAAAADXAQAAwAAAACUAAAAMAAAAAgAAACcAAAAYAAAABQAAAAAAAAD///8AAAAAACUAAAAMAAAABQAAAEwAAABkAAAAFQAAAKYAAADBAQAAugAAABUAAACmAAAArQEAABUAAAAhAPAAAAAAAAAAAAAAAIA/AAAAAAAAAAAAAIA/AAAAAAAAAAAAAAAAAAAAAAAAAAAAAAAAAAAAAAAAAAAlAAAADAAAAAAAAIAoAAAADAAAAAUAAAAlAAAADAAAAAQAAAAYAAAADAAAAAAAAAASAAAADAAAAAEAAAAWAAAADAAAAAAAAABUAAAAjAEAABYAAACmAAAAwAEAALoAAAABAAAAAMCAQe0lgEEWAAAApgAAADUAAABMAAAABAAAABUAAACmAAAAwgEAALsAAAC4AAAARgBpAHIAbQBhAGQAbwAgAHAAbwByADoAIABNAEEAUgBJAEEAIABMAEUAVABJAEMASQBBACAAQwBPAE4AQwBFAFAAQwBJAE8ATgAgAEQARQAgAEUARwBFAEEAIABKAFUAVgBJAE4ARQBMAIKkCAAAAAQAAAAGAAAADgAAAAgAAAAJAAAACQAAAAQAAAAJAAAACQAAAAYAAAADAAAABAAAAA4AAAAKAAAACgAAAAQAAAAKAAAABAAAAAgAAAAIAAAACAAAAAQAAAAKAAAABAAAAAoAAAAEAAAACgAAAAwAAAAMAAAACgAAAAgAAAAJAAAACgAAAAQAAAAMAAAADAAAAAQAAAALAAAACAAAAAQAAAAIAAAACwAAAAgAAAAKAAAABAAAAAYAAAALAAAACgAAAAQAAAAMAAAACAAAAAgAAAAWAAAADAAAAAAAAAAlAAAADAAAAAIAAAAOAAAAFAAAAAAAAAAQAAAAFAAAAA==</Object>
  <Object Id="idInvalidSigLnImg">AQAAAGwAAAAAAAAAAAAAANYBAAC/AAAAAAAAAAAAAACdHQAABAwAACBFTUYAAAEAj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kDLn/38AAJCvT6xHAAAA0K9PrEcAAAAAABx2+H8AANXlbeb/fwAAMBYcdvh/AAATAAAAAAAAAAAXAAAAAAAAQAAAwP9/AAAAABx2+H8AAKfobeb/fwAABAAAAAAAAAAwFhx2+H8AAECwT6xHAAAAEwAAAAAAAABIAAAAAAAAANx3Fef/fwAAmJMy5/9/AAAAfBXn/38AAAEAAAAAAAAAnqEV5/9/AAAAABx2+H8AAAAAAAAAAAAAAAAAAAAAAAA9nKBc+H8AAAAAAAAAAAAAyzBidPh/AAAgsU+sRwAAALmxT6xHAAAAkJLtu78BAABYsk+sZHYACAAAAAAlAAAADAAAAAEAAAAYAAAADAAAAP8AAAASAAAADAAAAAEAAAAeAAAAGAAAAEIAAAAGAAAArwAAABsAAAAlAAAADAAAAAEAAABUAAAAqAAAAEMAAAAGAAAArQAAABoAAAABAAAAAMCAQe0lgEFDAAAABgAAAA8AAABMAAAAAAAAAAAAAAAAAAAA//////////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EMxzrb8BAACmxGN0+H8AALBC9aq/AQAA0G6IdPh/AAAAAAAAAAAAAAAAAAAAAAAAMMVPrEcAAADJNUpkAAAAAAAAAAAAAAAAAAAAAAAAAADnl9bpop0AANDET6xHAAAAACAAAAAAAABTBooAAAAAAPAz+La/AQAAwD79uwAAAAAAAAAAAAAAAAcAAAAAAAAAkJLtu78BAACcxU+sRwAAANnFT6xHAAAA0c1edPh/AAACAAAAAAAAAMDET6wAAAAA8MNPrEcAAAAAFwAAAAAAAAAAAAAAAAAAyzBidPh/AABAxU+sRwAAANnFT6xHAAAAkJLtu78BAABgxk+s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BgFQW8vwEAAIBCANb/fwAAGchNrEcAAADQboh0+H8AAAAAAAAAAAAASPsjKMABAADzbaIs8F4AAIOmcdX/fwAAAAAAAAAAAAAAAAAAAAAAAAeT1OminQAAEJtr1f9/AAAAAAAA/38AAAgAAAAAAAAAkAEAAAAAAAAAAAAAAAAAAAAAAAAAAAAABgAAAAAAAACQku27vwEAADzJTaxHAAAAeclNrEcAAADRzV50+H8AAMnJTaxHAAAAg6Zx1QAAAACQ0P3V/38AAFMubdX/fwAAAAAAAAAAAADLMGJ0+H8AAODITaxHAAAAeclNrEcAAACQku27vwEAABjKTaxkdgAIAAAAACUAAAAMAAAAAwAAABgAAAAMAAAAAAAAABIAAAAMAAAAAQAAABYAAAAMAAAACAAAAFQAAABUAAAADwAAAEcAAAAjAAAAagAAAAEAAAAAwIBB7SW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AAAAgAAAAAAAAAAAAAAAAAAAAAAAAAAAAAANBuiHT4fwAAAAAAAAAAAAAIAAAAAAAAAABLYyjAAQAAAAAAAAAAAAAAAAAAAAAAAAAAAAAAAAAA953U6aKdAAAAAAAAAAAAAAAAAAAAAAAACAAAAAAAAACQAQAAAAAAAAAAAAAAAAAAAAAAAAAAAAAJAAAAAAAAAJCS7bu/AQAArMtNrEcAAADpy02sRwAAANHNXnT4fwAAAAAAAAAAAAAAAAAAAAAAAP////8AAAAACAAAAAAAAAAAAAAAAAAAAMswYnT4fwAAUMtNrEcAAADpy02sRwAAAJCS7bu/AQAAiMxNrGR2AAgAAAAAJQAAAAwAAAAEAAAAGAAAAAwAAAAAAAAAEgAAAAwAAAABAAAAHgAAABgAAAA6AAAARgAAACEBAABmAAAAJQAAAAwAAAAEAAAAVAAAAMwAAAA7AAAARgAAAB8BAABlAAAAAQAAAADAgEHtJYBBOwAAAEYAAAAVAAAATAAAAAAAAAAAAAAAAAAAAP//////////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eAAAAE0AYQByAGkAYQAgAEwAZQB0AGkAYwBpAGEAIABEAGUAIABFAGcAZQBhAAAADgAAAAgAAAAGAAAABAAAAAgAAAAE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xcDvcUvV77TabRVBgRnuBOfbtR9MWAc+Lw7ltgrwMt4=</DigestValue>
    </Reference>
    <Reference Type="http://www.w3.org/2000/09/xmldsig#Object" URI="#idOfficeObject">
      <DigestMethod Algorithm="http://www.w3.org/2001/04/xmlenc#sha256"/>
      <DigestValue>DRxzSSv73qLdaGhUdG3l13zYPl2GDGoXNQwy+73rWP8=</DigestValue>
    </Reference>
    <Reference Type="http://uri.etsi.org/01903#SignedProperties" URI="#idSignedProperties">
      <Transforms>
        <Transform Algorithm="http://www.w3.org/TR/2001/REC-xml-c14n-20010315"/>
      </Transforms>
      <DigestMethod Algorithm="http://www.w3.org/2001/04/xmlenc#sha256"/>
      <DigestValue>UQLHRcUDUdWqx5kCqmgvhYbGXM0eeKGC6hVK1Xw0Wmc=</DigestValue>
    </Reference>
    <Reference Type="http://www.w3.org/2000/09/xmldsig#Object" URI="#idValidSigLnImg">
      <DigestMethod Algorithm="http://www.w3.org/2001/04/xmlenc#sha256"/>
      <DigestValue>Vq1kQCoccy2txdqEHSBDcn1v1l3nszOVLEd6JcbnhIA=</DigestValue>
    </Reference>
    <Reference Type="http://www.w3.org/2000/09/xmldsig#Object" URI="#idInvalidSigLnImg">
      <DigestMethod Algorithm="http://www.w3.org/2001/04/xmlenc#sha256"/>
      <DigestValue>CxHM7AY/XA0tYfv4Kh3xRPZPGVZ5GP6aUkQbrupFWq4=</DigestValue>
    </Reference>
  </SignedInfo>
  <SignatureValue>jM0BYhzsXLJAb1+MuJdE/VRarijYgYisE/edTWS2QB6VY6On3cdWG8ii1O9CLptMa4np2FZVVDvf
iLvIPycofQQH8rQHHCcZgn0o4fDJZGxLhh2qw3Bm5XlldX+jfqYJrdcTTyJjBqajtLLWNHrhrJaF
IHjFkAY1JR+Vx923hZE=</SignatureValue>
  <KeyInfo>
    <X509Data>
      <X509Certificate>MIIG/TCCBeWgAwIBAgITEAAj1TREjx+ESzMT3gABACPVNDANBgkqhkiG9w0BAQsFADBTMRIwEAYKCZImiZPyLGQBGRYCcHkxEzARBgoJkiaJk/IsZAEZFgNuZXQxFzAVBgoJkiaJk/IsZAEZFgd0ZWxlY2VsMQ8wDQYDVQQDEwZUTENlbnQwHhcNMjQwMjI5MTg0OTI2WhcNMjYwMjI4MTg0OTI2WjCBvjESMBAGCgmSJomT8ixkARkWAnB5MRMwEQYKCZImiZPyLGQBGRYDbmV0MRcwFQYKCZImiZPyLGQBGRYHdGVsZWNlbDEMMAoGA1UECxMDVExDMQwwCgYDVQQLEwM0TU8xDDAKBgNVBAsTA0dBRjERMA8GA1UECxMIVXN1YXJpb3MxFTATBgNVBAMTDFBhdWwsIFByb2FubzEmMCQGCSqGSIb3DQEJARYXUGF1bC5Qcm9hbm9AdGlnby5uZXQucHkwgZ8wDQYJKoZIhvcNAQEBBQADgY0AMIGJAoGBAKbqITAPBx5jzW9oh96o3Kq65+U1OW8k1vYPnAVO7MGxNoDVru0cXBJpr+lYRAPq9gsktGj501HcsY4xpin1Q/x1frBJoemaqbpaBLGtdrn9gWxm6ZGRU8GQXM7ST0p0BMWy6vmxwKMzhjCGSJVCks0LRS1YgOiCAkD57GX0H3gRAgMBAAGjggPgMIID3DA8BgkrBgEEAYI3FQcELzAtBiUrBgEEAYI3FQiEkOoegbiXXKmFKrTLMobi0x2BRYKGoWeDsocXAgFkAgEYMCkGA1UdJQQiMCAGCCsGAQUFBwMCBggrBgEFBQcDBAYKKwYBBAGCNwoDBDALBgNVHQ8EBAMCBaAwNQYJKwYBBAGCNxUKBCgwJjAKBggrBgEFBQcDAjAKBggrBgEFBQcDBDAMBgorBgEEAYI3CgMEMEQGCSqGSIb3DQEJDwQ3MDUwDgYIKoZIhvcNAwICAgCAMA4GCCqGSIb3DQMEAgIAgDAHBgUrDgMCBzAKBggqhkiG9w0DBzAdBgNVHQ4EFgQULroKAaVV8khy9F/DNePHZUnnZpowHwYDVR0jBBgwFoAUFZDkOgLNz+L6HcwFpopTfeNdJccwgf8GA1UdHwSB9zCB9DCB8aCB7qCB64aBt2xkYXA6Ly8vQ049VExDZW50LENOPXAtYWQtd2NhLTAxLENOPUNEUCxDTj1QdWJsaWMlMjBLZXklMjBTZXJ2aWNlcyxDTj1TZXJ2aWNlcyxDTj1Db25maWd1cmF0aW9uLERDPXRlbGVjZWwsREM9bmV0LERDPXB5P2NlcnRpZmljYXRlUmV2b2NhdGlvbkxpc3Q/YmFzZT9vYmplY3RDbGFzcz1jUkxEaXN0cmlidXRpb25Qb2ludIYvaHR0cDovL2NkcC50ZWxlY2VsLm5ldC5weS9DZXJ0RW5yb2xsL1RMQ2VudC5jcmwwggEFBggrBgEFBQcBAQSB+DCB9TCBqwYIKwYBBQUHMAKGgZ5sZGFwOi8vL0NOPVRMQ2VudCxDTj1BSUEsQ049UHVibGljJTIwS2V5JTIwU2VydmljZXMsQ049U2VydmljZXMsQ049Q29uZmlndXJhdGlvbixEQz10ZWxlY2VsLERDPW5ldCxEQz1weT9jQUNlcnRpZmljYXRlP2Jhc2U/b2JqZWN0Q2xhc3M9Y2VydGlmaWNhdGlvbkF1dGhvcml0eTBFBggrBgEFBQcwAoY5aHR0cDovL2FpYS50ZWxlY2VsLm5ldC5weS9DZXJ0RW5yb2xsL1RMQ2VudF9UTENlbnQoMSkuY3J0MEsGA1UdEQREMEKgJwYKKwYBBAGCNxQCA6AZDBdQYXVsLlByb2Fub0B0aWdvLm5ldC5weYEXUGF1bC5Qcm9hbm9AdGlnby5uZXQucHkwTwYJKwYBBAGCNxkCBEIwQKA+BgorBgEEAYI3GQIBoDAELlMtMS01LTIxLTQ4NjI0OTA0NS0zMzAwNjQzNzA5LTEyMTE4MTgyNjItOTIwMTkwDQYJKoZIhvcNAQELBQADggEBAAzkTyx+9qr6GvLc4VFT30hKf7ZbhqfnikGfjw+J8FkZkoAoXs1NrPbEKqKEJm880DFRw8l+Bolzqhomdd51DBJ8Lz/+/KabaG+AIG7gWs2aMg/3ellWXbXzUbjbH965GN0m6fOETElUZqrLOFEXh6lFCIdYs+r+B0ob20ohHljuEJtICSAND19GZIB+45OgUSwa0BWjJNuzx1suMtf0Si6Ft+5OzqkLEOv1M0yVVA6MoNVhehVC480SGrOqoYcLfueL+0TJD/M2NAvCFFT1V4XBoB8Fi3oZ/ZzdIvzwPZplMcAm3hFWC1aaLCX/FpQN02fQduRxGALMmYlkD/1+n2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EAfgbBdqx4DhUJEElhqmtx4SfvryZ0c1Xyf+idD5eLE=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Nf/pSK77VAOTCDVsEbYWJWAi2m6Jx95AIZCaVzZ8AWU=</DigestValue>
      </Reference>
      <Reference URI="/xl/media/image1.emf?ContentType=image/x-emf">
        <DigestMethod Algorithm="http://www.w3.org/2001/04/xmlenc#sha256"/>
        <DigestValue>WsKa471GT/HYy6OmNZpnF8gVdYv+4Ipk4fGu9lO6HLQ=</DigestValue>
      </Reference>
      <Reference URI="/xl/media/image2.emf?ContentType=image/x-emf">
        <DigestMethod Algorithm="http://www.w3.org/2001/04/xmlenc#sha256"/>
        <DigestValue>qAnVqzAGYulNW+RT05Ob8DlAXZeQ1zOD9zvVyemqBw8=</DigestValue>
      </Reference>
      <Reference URI="/xl/media/image3.emf?ContentType=image/x-emf">
        <DigestMethod Algorithm="http://www.w3.org/2001/04/xmlenc#sha256"/>
        <DigestValue>32vLmgItFOBPDkpWACR+HPgv1RYIVBYxmDyD/npPF2I=</DigestValue>
      </Reference>
      <Reference URI="/xl/media/image4.emf?ContentType=image/x-emf">
        <DigestMethod Algorithm="http://www.w3.org/2001/04/xmlenc#sha256"/>
        <DigestValue>ARXoziNz+rbxFJUH6J1V0nFdUW4WPg+ot16jzAInFSo=</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iWAmwDk03EWTJpfjy5Nw8iNBWZ+pJlZL57VLgplk79g=</DigestValue>
      </Reference>
      <Reference URI="/xl/styles.xml?ContentType=application/vnd.openxmlformats-officedocument.spreadsheetml.styles+xml">
        <DigestMethod Algorithm="http://www.w3.org/2001/04/xmlenc#sha256"/>
        <DigestValue>dRGOWnxWDxgcay6yl7hw49Rw+Czul0ZkCpFEkKRHeys=</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9dfaWy2NMzJZ+C2gKIavCeDC236eDykyC5g73440J6s=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6yXqu6+r5U5BinLJ7PkTZ34UvZOF7LKFJ7M+5mzC1gQ=</DigestValue>
      </Reference>
      <Reference URI="/xl/worksheets/sheet10.xml?ContentType=application/vnd.openxmlformats-officedocument.spreadsheetml.worksheet+xml">
        <DigestMethod Algorithm="http://www.w3.org/2001/04/xmlenc#sha256"/>
        <DigestValue>3IbAHrV6AwpQ5YFuJRva4qmKFqpCFVoIoNKbQSyXil0=</DigestValue>
      </Reference>
      <Reference URI="/xl/worksheets/sheet11.xml?ContentType=application/vnd.openxmlformats-officedocument.spreadsheetml.worksheet+xml">
        <DigestMethod Algorithm="http://www.w3.org/2001/04/xmlenc#sha256"/>
        <DigestValue>DWVSQkTGJdBKeXpPpw6rH2Dw2HgpgyIvOji5QLWtgtQ=</DigestValue>
      </Reference>
      <Reference URI="/xl/worksheets/sheet12.xml?ContentType=application/vnd.openxmlformats-officedocument.spreadsheetml.worksheet+xml">
        <DigestMethod Algorithm="http://www.w3.org/2001/04/xmlenc#sha256"/>
        <DigestValue>TlSXrpNn2RkBukP6SL2q0Pu1zT1JnH14XyY19+EqKcg=</DigestValue>
      </Reference>
      <Reference URI="/xl/worksheets/sheet13.xml?ContentType=application/vnd.openxmlformats-officedocument.spreadsheetml.worksheet+xml">
        <DigestMethod Algorithm="http://www.w3.org/2001/04/xmlenc#sha256"/>
        <DigestValue>gNlx8PcMOdokQq0JVOBXVeQ6jMapSKn3yD9ulpETa4w=</DigestValue>
      </Reference>
      <Reference URI="/xl/worksheets/sheet14.xml?ContentType=application/vnd.openxmlformats-officedocument.spreadsheetml.worksheet+xml">
        <DigestMethod Algorithm="http://www.w3.org/2001/04/xmlenc#sha256"/>
        <DigestValue>aCIEHGAci8HbBBt0HTjdakLoOUIkkG7e0vSeD0gbQI4=</DigestValue>
      </Reference>
      <Reference URI="/xl/worksheets/sheet15.xml?ContentType=application/vnd.openxmlformats-officedocument.spreadsheetml.worksheet+xml">
        <DigestMethod Algorithm="http://www.w3.org/2001/04/xmlenc#sha256"/>
        <DigestValue>OVEr3+hb038XIEA7MG4vUUqvMhSflj95YOfoETcx/fU=</DigestValue>
      </Reference>
      <Reference URI="/xl/worksheets/sheet2.xml?ContentType=application/vnd.openxmlformats-officedocument.spreadsheetml.worksheet+xml">
        <DigestMethod Algorithm="http://www.w3.org/2001/04/xmlenc#sha256"/>
        <DigestValue>zydBZYV39UJvzwDRJD2Kv+bpGLTTZWu1YH10Fe+ipf8=</DigestValue>
      </Reference>
      <Reference URI="/xl/worksheets/sheet3.xml?ContentType=application/vnd.openxmlformats-officedocument.spreadsheetml.worksheet+xml">
        <DigestMethod Algorithm="http://www.w3.org/2001/04/xmlenc#sha256"/>
        <DigestValue>yUXqkqAx1BDMiH+O5pZwIZMJj27/cp6UY6Pepe22A3g=</DigestValue>
      </Reference>
      <Reference URI="/xl/worksheets/sheet4.xml?ContentType=application/vnd.openxmlformats-officedocument.spreadsheetml.worksheet+xml">
        <DigestMethod Algorithm="http://www.w3.org/2001/04/xmlenc#sha256"/>
        <DigestValue>lSaJKGRUVd4Q5NpjYNV3G4h+yff27bLUyi+URVEaDI8=</DigestValue>
      </Reference>
      <Reference URI="/xl/worksheets/sheet5.xml?ContentType=application/vnd.openxmlformats-officedocument.spreadsheetml.worksheet+xml">
        <DigestMethod Algorithm="http://www.w3.org/2001/04/xmlenc#sha256"/>
        <DigestValue>u3ELxydHXl4It2FYm1+UHyl8ANTVqooDJ88semoGLB8=</DigestValue>
      </Reference>
      <Reference URI="/xl/worksheets/sheet6.xml?ContentType=application/vnd.openxmlformats-officedocument.spreadsheetml.worksheet+xml">
        <DigestMethod Algorithm="http://www.w3.org/2001/04/xmlenc#sha256"/>
        <DigestValue>bvx4Zw6O3wwM1OLYtk+YX1A2CBr9E/JCZEaW4fpzWdM=</DigestValue>
      </Reference>
      <Reference URI="/xl/worksheets/sheet7.xml?ContentType=application/vnd.openxmlformats-officedocument.spreadsheetml.worksheet+xml">
        <DigestMethod Algorithm="http://www.w3.org/2001/04/xmlenc#sha256"/>
        <DigestValue>Y4mb6eZ+XNrKjcnme0sJeUQh72VpmuS/zjRf0IfAj9Q=</DigestValue>
      </Reference>
      <Reference URI="/xl/worksheets/sheet8.xml?ContentType=application/vnd.openxmlformats-officedocument.spreadsheetml.worksheet+xml">
        <DigestMethod Algorithm="http://www.w3.org/2001/04/xmlenc#sha256"/>
        <DigestValue>NCmQ93cJmbj8IWgip7Zf1V0McOgNUSYmsljrDOW0wrU=</DigestValue>
      </Reference>
      <Reference URI="/xl/worksheets/sheet9.xml?ContentType=application/vnd.openxmlformats-officedocument.spreadsheetml.worksheet+xml">
        <DigestMethod Algorithm="http://www.w3.org/2001/04/xmlenc#sha256"/>
        <DigestValue>lUAIDi+AIOIsGLAGFv8nXSfi4sn5eVOntUDBtiIyCoo=</DigestValue>
      </Reference>
    </Manifest>
    <SignatureProperties>
      <SignatureProperty Id="idSignatureTime" Target="#idPackageSignature">
        <mdssi:SignatureTime xmlns:mdssi="http://schemas.openxmlformats.org/package/2006/digital-signature">
          <mdssi:Format>YYYY-MM-DDThh:mm:ssTZD</mdssi:Format>
          <mdssi:Value>2024-08-14T22:05:22Z</mdssi:Value>
        </mdssi:SignatureTime>
      </SignatureProperty>
    </SignatureProperties>
  </Object>
  <Object Id="idOfficeObject">
    <SignatureProperties>
      <SignatureProperty Id="idOfficeV1Details" Target="#idPackageSignature">
        <SignatureInfoV1 xmlns="http://schemas.microsoft.com/office/2006/digsig">
          <SetupID>{789EEE4B-00E3-46A4-A8D9-3FD48E87AC5B}</SetupID>
          <SignatureText>Paul Proaño</SignatureText>
          <SignatureImage/>
          <SignatureComments/>
          <WindowsVersion>10.0</WindowsVersion>
          <OfficeVersion>16.0.17726/26</OfficeVersion>
          <ApplicationVersion>16.0.17726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2024-08-14T22:05:22Z</xd:SigningTime>
          <xd:SigningCertificate>
            <xd:Cert>
              <xd:CertDigest>
                <DigestMethod Algorithm="http://www.w3.org/2001/04/xmlenc#sha256"/>
                <DigestValue>uCkLC6CSU3L5nM1f3qCF90gjz0gnSJ0XTvod8Lbqpps=</DigestValue>
              </xd:CertDigest>
              <xd:IssuerSerial>
                <X509IssuerName>CN=TLCent, DC=telecel, DC=net, DC=py</X509IssuerName>
                <X509SerialNumber>356824116456285285175941161409800734643574068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EojCCA1agAwIBAgITJQAAAAQAj2+g9Wn9CgAAAAAABDBBBgkqhkiG9w0BAQowNKAPMA0GCWCGSAFlAwQCAQUAoRwwGgYJKoZIhvcNAQEIMA0GCWCGSAFlAwQCAQUAogMCASAwEjEQMA4GA1UEAxMHVExDcm9vdDAeFw0yMDExMTIxODQzNDVaFw0zMDExMTIxODUzNDVaMFMxEjAQBgoJkiaJk/IsZAEZFgJweTETMBEGCgmSJomT8ixkARkWA25ldDEXMBUGCgmSJomT8ixkARkWB3RlbGVjZWwxDzANBgNVBAMTBlRMQ2VudDCCASIwDQYJKoZIhvcNAQEBBQADggEPADCCAQoCggEBAKJAwA01iGWAOgjGEWRO8BRWkIOYfpn5rfJlXtGk2/+h7gb+4rtRhgQwFMnEEJSKghoFBECihtZjSKQ226r7OUTDBK7elUzvcwGH32QZzXBlrbNoXfCIjoK76YCD0SL8HgypgUPOEqErEkuU11fTgdCNnmn4be3D7Hq7JZob5Fix8GANNnacZaMLpatIVW49aeDVNpemfB/ynxJWMkQXtUqeEiR+eQRqLuzaQhCSYmIZjTJ7IUiFxteoQT/FIQarO7bMEF3JmKnl/RrAM1M0jT7ujN7ZH7VkA9YCXMOtw0TYakpJ4tnnuXrlCM4WsHto5PMRPZ1zxb38BXmLZ2CwNPkCAwEAAaOCAUYwggFCMBAGCSsGAQQBgjcVAQQDAgEBMCMGCSsGAQQBgjcVAgQWBBSgsipm4ADk6LFAR/DgpPcr0gQ/5DAdBgNVHQ4EFgQUFZDkOgLNz+L6HcwFpopTfeNdJccwGQYJKwYBBAGCNxQCBAweCgBTAHUAYgBDAEEwCwYDVR0PBAQDAgGGMA8GA1UdEwEB/wQFMAMBAf8wHwYDVR0jBBgwFoAU0fdA9ON9KMnBulLX0nUNxfjx8yEwNgYDVR0fBC8wLTAroCmgJ4YlaHR0cDovL2NkcC50ZWxlY2VsLm5ldC5weS9UTENyb290LmNybDBYBggrBgEFBQcBAQRMMEowSAYIKwYBBQUHMAKGPGh0dHA6Ly9haWEudGVsZWNlbC5uZXQucHkvQ2VydEVucm9sbC9wLWFkLXJjYS0wMV9UTENyb290LmNydDBBBgkqhkiG9w0BAQowNKAPMA0GCWCGSAFlAwQCAQUAoRwwGgYJKoZIhvcNAQEIMA0GCWCGSAFlAwQCAQUAogMCASADggEBAG2qV/RuOFpuTLucRdW2z8Grpkf9wyRi0tlRSTqaACUuwvxKjADPIODFsFZVpIAVPj2MmNAMCqu3Z7bmuw5N8GNBzg1P9gbrb6211ZibYGOLBbEBRR2d4nXwOkXrKN1V58+ZMleDCVwT5mlq3dnM/VjQJOg7y2OmPxCuKPhTSI5hMPvWrXo7Ymf7t2ES1FT0y3I0Gg5hStAKrIObPRYclnoV/u2hObQogmfne2txfK57uRuF9QC19gebAZUK4GMaNzEU3dSCcbYlCWuWXnDXkoOq4W/AckLhltopGrt9WyTOZrdW04AqvmjJY1qcbOFpXKaclWs9duJ7DqRYajuj4gU=</xd:EncapsulatedX509Certificate>
            <xd:EncapsulatedX509Certificate>MIIEbDCCAyCgAwIBAgIQTx6demrDPrRLG5fpPLG3njBBBgkqhkiG9w0BAQowNKAPMA0GCWCGSAFlAwQCAQUAoRwwGgYJKoZIhvcNAQEIMA0GCWCGSAFlAwQCAQUAogMCASAwEjEQMA4GA1UEAxMHVExDcm9vdDAeFw0xOTEyMDMxOTA2NTBaFw0zOTEyMDMxOTE2NDlaMBIxEDAOBgNVBAMTB1RMQ3Jvb3QwggEiMA0GCSqGSIb3DQEBAQUAA4IBDwAwggEKAoIBAQDTreIQPaZY6iV50v8mdJxyTlrLUgGMJMqt5w1RR96AhijJGTjaEc85RX+2fuD17M2hlU8LuFZHzY8Gm/G2cBsrT9HZVE9bJHNMjOp+EhcrsJMAfd+6cWqBH6yOvCC7A84drTuknqwEWOJ/C35hNPkijSynrdX8HsY/V9VkUYxw5LVaAd2dTsYZPGzaJRBgXdGHrK+M92NtZGBPDIfe1RQhkp7hMvzvIeouIwVNlBeEX8yWWP8lyV6tIagMiLnySM5KickGtFP2+bPlRDh2P+uXGM+NGgo4bnJM8JojI6i1F42SkmMy4FhP+AqV3w3TFHtVKe+0JiKcLAu3D5hiypz/AgMBAAGjggFUMIIBUDALBgNVHQ8EBAMCAYYwDwYDVR0TAQH/BAUwAwEB/zAdBgNVHQ4EFgQU0fdA9ON9KMnBulLX0nUNxfjx8yEwNgYDVR0fBC8wLTAroCmgJ4YlaHR0cDovL2NkcC50ZWxlY2VsLm5ldC5weS9UTENyb290LmNybDAQBgkrBgEEAYI3FQEEAwIBADCBgwYDVR0gBHwwejB4BggqAwSLL0NZBTBsMDoGCCsGAQUFBwICMC4eLABMAGUAZwBhAGwAIABQAG8AbABpAGMAeQAgAFMAdABhAHQAZQBtAGUAbgB0MC4GCCsGAQUFBwIBFiJodHRwczovL2Nwcy50ZWxlY2VsLm5ldC5weS9jcHMudHh0MEEGCCsGAQUFBwEBBDUwMzAxBggrBgEFBQcwAoYlaHR0cDovL2FpYS50ZWxlY2VsLm5ldC5weS9UTENyb290LmNydDBBBgkqhkiG9w0BAQowNKAPMA0GCWCGSAFlAwQCAQUAoRwwGgYJKoZIhvcNAQEIMA0GCWCGSAFlAwQCAQUAogMCASADggEBAE3/WrUdfahFaSmGY8UeHCRVYxBd3kltaEq0YEFOlFW5YilVuC0gBd61pjG4aKjMMtPrtvHWcQ6Y1PhiLxBuRXPhi1Hji4l/aL+EeD8yGjxNknfMgWVkezuwjDU/VIHG4/Uuqri0791WmQf/DphNmdpfeiUKm0GJ08mre+Mcqr8oQQd9saV6gUZOx1SrrEKpWhM3fljIxTE/vAUmElcJ+O17EDIDYDw9kDceuoSY2VfH2At4fPAKGPwPS/EQKKYskIHnCuepoUSY/J6m4/aJRrbyJesHmnq3EyF8OhilHIG2XoiIcPA1NBrPlwDSUyM0i6mVW8e8WagKKdim5zUtQJ8=</xd:EncapsulatedX509Certificate>
          </xd:CertificateValues>
        </xd:UnsignedSignatureProperties>
      </xd:UnsignedProperties>
    </xd:QualifyingProperties>
  </Object>
  <Object Id="idValidSigLnImg">AQAAAGwAAAAAAAAAAAAAAH8BAAC/AAAAAAAAAAAAAACYFwAA0AsAACBFTUYAAAEAnBkAAJ0AAAAGAAAAAAAAAAAAAAAAAAAAgAcAALAEAAAuAQAAvQAAAAAAAAAAAAAAAAAAALCbBABI4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BIAAAAMAAAAAQAAABYAAAAMAAAACAAAAFQAAABUAAAADwAAAEcAAAAjAAAAagAAAAEAAACrqntBAAB8QQ8AAABrAAAAAQAAAEwAAAAEAAAADgAAAEcAAAAlAAAAawAAAFAAAABYAAAAFQAAABYAAAAMAAAAA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ugAAAGUAAAA6AAAARgAAAIEAAAAgAAAAIQDwAAAAAAAAAAAAAACAPwAAAAAAAAAAAACAPwAAAAAAAAAAAAAAAAAAAAAAAAAAAAAAAAAAAAAAAAAAJQAAAAwAAAAAAACAKAAAAAwAAAADAAAAUgAAAHABAAADAAAA6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eAAAAGAAAADoAAABGAAAAuwAAAGYAAAAlAAAADAAAAAMAAABUAAAAkAAAADsAAABGAAAAuQAAAGUAAAABAAAAq6p7QQAAfEE7AAAARgAAAAsAAABMAAAAAAAAAAAAAAAAAAAA//////////9kAAAAUABhAHUAbAAgAFAAcgBvAGEA8QBvAAAADQAAAAwAAAAOAAAABgAAAAcAAAANAAAACAAAAA4AAAAMAAAADgAAAA4AAABLAAAAQAAAADAAAAAFAAAAIAAAAAEAAAABAAAAEAAAAAAAAAAAAAAAgAEAAMAAAAAAAAAAAAAAAIABAADAAAAAJQAAAAwAAAACAAAAJwAAABgAAAAEAAAAAAAAAP///wAAAAAAJQAAAAwAAAAEAAAATAAAAGQAAAAAAAAAcgAAAH8BAAC6AAAAAAAAAHIAAACAAQAASQAAACEA8AAAAAAAAAAAAAAAgD8AAAAAAAAAAAAAgD8AAAAAAAAAAAAAAAAAAAAAAAAAAAAAAAAAAAAAAAAAACUAAAAMAAAAAAAAgCgAAAAMAAAABAAAACcAAAAYAAAABAAAAAAAAAD///8AAAAAACUAAAAMAAAABAAAAEwAAABkAAAAFQAAAHIAAABqAQAAhgAAABUAAAByAAAAVgE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FQAAAHIAAABrAQAAhwAAACUAAAAMAAAABAAAAFQAAACQAAAAFgAAAHIAAABpAAAAhgAAAAEAAACrqntBAAB8QRYAAAByAAAACwAAAEwAAAAAAAAAAAAAAAAAAAD//////////2QAAABQAGEAdQBsACAAUAByAG8AYQDxAG8AAAAJAAAACAAAAAkAAAAEAAAABAAAAAkAAAAGAAAACQAAAAgAAAAJAAAACQ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QAAAAwAAAAEAAAAGAAAAAwAAAAAAAAAEgAAAAwAAAABAAAAHgAAABgAAAAVAAAAjAAAAGsBAAChAAAAJQAAAAwAAAAEAAAAVAAAAMAAAAAWAAAAjAAAAJkAAACgAAAAAQAAAKuqe0EAAHxBFgAAAIwAAAATAAAATAAAAAAAAAAAAAAAAAAAAP//////////dAAAAEQAaQByAGUAYwB0AG8AcgAgAEYAaQBuAGEAbgBjAGkAZQByAG8AAAALAAAABAAAAAYAAAAIAAAABwAAAAUAAAAJAAAABgAAAAQAAAAIAAAABAAAAAkAAAAIAAAACQAAAAcAAAAEAAAACAAAAAYAAAAJAAAASwAAAEAAAAAwAAAABQAAACAAAAABAAAAAQAAABAAAAAAAAAAAAAAAIABAADAAAAAAAAAAAAAAACAAQAAwAAAACUAAAAMAAAAAgAAACcAAAAYAAAABQAAAAAAAAD///8AAAAAACUAAAAMAAAABQAAAEwAAABkAAAAFQAAAKYAAADKAAAAugAAABUAAACmAAAAtgAAABUAAAAhAPAAAAAAAAAAAAAAAIA/AAAAAAAAAAAAAIA/AAAAAAAAAAAAAAAAAAAAAAAAAAAAAAAAAAAAAAAAAAAlAAAADAAAAAAAAIAoAAAADAAAAAUAAAAlAAAADAAAAAQAAAAYAAAADAAAAAAAAAASAAAADAAAAAEAAAAWAAAADAAAAAAAAABUAAAA5AAAABYAAACmAAAAyQAAALoAAAABAAAAq6p7QQAAfEEWAAAApgAAABkAAABMAAAABAAAABUAAACmAAAAywAAALsAAACAAAAARgBpAHIAbQBhAGQAbwAgAHAAbwByADoAIABQAGEAdQBsACwAIABQAHIAbwBhAG4AbwAAAAgAAAAEAAAABgAAAA4AAAAIAAAACQAAAAkAAAAEAAAACQAAAAkAAAAGAAAAAwAAAAQAAAAJAAAACAAAAAkAAAAEAAAAAwAAAAQAAAAJAAAABgAAAAkAAAAIAAAACQAAAAkAAAAWAAAADAAAAAAAAAAlAAAADAAAAAIAAAAOAAAAFAAAAAAAAAAQAAAAFAAAAA==</Object>
  <Object Id="idInvalidSigLnImg">AQAAAGwAAAAAAAAAAAAAAH8BAAC/AAAAAAAAAAAAAACYFwAA0AsAACBFTUYAAAEAVCQAALEAAAAGAAAAAAAAAAAAAAAAAAAAgAcAALAEAAAuAQAAvQAAAAAAAAAAAAAAAAAAALCbBABI4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QAAfE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AAB8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Lo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LsAAABmAAAAJQAAAAwAAAAEAAAAVAAAAJAAAAA7AAAARgAAALkAAABlAAAAAQAAAKuqe0EAAHxBOwAAAEYAAAALAAAATAAAAAAAAAAAAAAAAAAAAP//////////ZAAAAFAAYQB1AGwAIABQAHIAbwBhAPEAbwAAAA0AAAAMAAAADgAAAAYAAAAHAAAADQAAAAgAAAAOAAAADAAAAA4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AAAAAWAAAAcgAAAGkAAACGAAAAAQAAAKuqe0EAAHxBFgAAAHIAAAALAAAATAAAAAAAAAAAAAAAAAAAAP//////////ZAAAAFAAYQB1AGwAIABQAHIAbwBhAPEAbwAAAAkAAAAIAAAACQAAAAQAAAAEAAAACQAAAAYAAAAJAAAACAAAAAkAAAAJ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EAAAAYAAAADAAAAAAAAAASAAAADAAAAAEAAAAeAAAAGAAAABUAAACMAAAAawEAAKEAAAAlAAAADAAAAAEAAABUAAAAwAAAABYAAACMAAAAmQAAAKAAAAABAAAAq6p7QQAAfEEWAAAAjAAAABMAAABMAAAAAAAAAAAAAAAAAAAA//////////90AAAARABpAHIAZQBjAHQAbwByACAARgBpAG4AYQBuAGMAaQBlAHIAbwAAAAsAAAAEAAAABgAAAAgAAAAHAAAABQAAAAkAAAAGAAAABAAAAAgAAAAEAAAACQAAAAgAAAAJAAAABwAAAAQAAAAIAAAABgAAAAkAAABLAAAAQAAAADAAAAAFAAAAIAAAAAEAAAABAAAAEAAAAAAAAAAAAAAAgAEAAMAAAAAAAAAAAAAAAIABAADAAAAAJQAAAAwAAAACAAAAJwAAABgAAAAFAAAAAAAAAP///wAAAAAAJQAAAAwAAAAFAAAATAAAAGQAAAAVAAAApgAAAMoAAAC6AAAAFQAAAKYAAAC2AAAAFQAAACEA8AAAAAAAAAAAAAAAgD8AAAAAAAAAAAAAgD8AAAAAAAAAAAAAAAAAAAAAAAAAAAAAAAAAAAAAAAAAACUAAAAMAAAAAAAAgCgAAAAMAAAABQAAACUAAAAMAAAAAQAAABgAAAAMAAAAAAAAABIAAAAMAAAAAQAAABYAAAAMAAAAAAAAAFQAAADkAAAAFgAAAKYAAADJAAAAugAAAAEAAACrqntBAAB8QRYAAACmAAAAGQAAAEwAAAAEAAAAFQAAAKYAAADLAAAAuwAAAIAAAABGAGkAcgBtAGEAZABvACAAcABvAHIAOgAgAFAAYQB1AGwALAAgAFAAcgBvAGEAbgBvAAAACAAAAAQAAAAGAAAADgAAAAgAAAAJAAAACQAAAAQAAAAJAAAACQAAAAYAAAADAAAABAAAAAkAAAAIAAAACQAAAAQAAAADAAAABAAAAAkAAAAGAAAACQAAAAgAAAAJAAAACQ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5DAAD6A57B4E0419AFBE828DB0A88B8" ma:contentTypeVersion="18" ma:contentTypeDescription="Crear nuevo documento." ma:contentTypeScope="" ma:versionID="7e280e1bc5aa337681bf29896bb7d09c">
  <xsd:schema xmlns:xsd="http://www.w3.org/2001/XMLSchema" xmlns:xs="http://www.w3.org/2001/XMLSchema" xmlns:p="http://schemas.microsoft.com/office/2006/metadata/properties" xmlns:ns2="c8335623-93e6-4a57-beae-9acb1b683acf" xmlns:ns3="daef0e67-9023-4756-9c1b-e869e2b3af69" targetNamespace="http://schemas.microsoft.com/office/2006/metadata/properties" ma:root="true" ma:fieldsID="22ac5a1e214e1ee503b84dbc793d9836" ns2:_="" ns3:_="">
    <xsd:import namespace="c8335623-93e6-4a57-beae-9acb1b683acf"/>
    <xsd:import namespace="daef0e67-9023-4756-9c1b-e869e2b3af6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335623-93e6-4a57-beae-9acb1b683a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67c7a36-fee9-41c6-b380-0257c60c79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ef0e67-9023-4756-9c1b-e869e2b3af69"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c70c7f81-7e04-4b14-9ff1-85535c6639c4}" ma:internalName="TaxCatchAll" ma:showField="CatchAllData" ma:web="daef0e67-9023-4756-9c1b-e869e2b3af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E8E521-9A82-4375-8043-AE18B1AA1721}"/>
</file>

<file path=customXml/itemProps2.xml><?xml version="1.0" encoding="utf-8"?>
<ds:datastoreItem xmlns:ds="http://schemas.openxmlformats.org/officeDocument/2006/customXml" ds:itemID="{78C163D6-D83D-4FE7-90F9-A28335FCED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18</vt:i4>
      </vt:variant>
    </vt:vector>
  </HeadingPairs>
  <TitlesOfParts>
    <vt:vector size="33" baseType="lpstr">
      <vt:lpstr>CARATULA</vt:lpstr>
      <vt:lpstr>INDICE</vt:lpstr>
      <vt:lpstr>ER</vt:lpstr>
      <vt:lpstr>BG</vt:lpstr>
      <vt:lpstr>EFE</vt:lpstr>
      <vt:lpstr>EVPN</vt:lpstr>
      <vt:lpstr>Nota1</vt:lpstr>
      <vt:lpstr>Nota2</vt:lpstr>
      <vt:lpstr>Nota3</vt:lpstr>
      <vt:lpstr>Nota4</vt:lpstr>
      <vt:lpstr>Nota5</vt:lpstr>
      <vt:lpstr>Nota6</vt:lpstr>
      <vt:lpstr>Nota7</vt:lpstr>
      <vt:lpstr>Nota8</vt:lpstr>
      <vt:lpstr>Nota9</vt:lpstr>
      <vt:lpstr>Nota2!Section10</vt:lpstr>
      <vt:lpstr>Nota3!Section10</vt:lpstr>
      <vt:lpstr>Nota4!Section10</vt:lpstr>
      <vt:lpstr>Nota5!Section10</vt:lpstr>
      <vt:lpstr>Nota7!Section10</vt:lpstr>
      <vt:lpstr>Nota8!Section10</vt:lpstr>
      <vt:lpstr>Nota9!Section10</vt:lpstr>
      <vt:lpstr>Nota2!Section11</vt:lpstr>
      <vt:lpstr>Nota3!Section11</vt:lpstr>
      <vt:lpstr>Nota4!Section11</vt:lpstr>
      <vt:lpstr>Nota5!Section11</vt:lpstr>
      <vt:lpstr>Nota9!Section11</vt:lpstr>
      <vt:lpstr>Nota3!Section12</vt:lpstr>
      <vt:lpstr>Nota4!Section12</vt:lpstr>
      <vt:lpstr>Nota5!Section12</vt:lpstr>
      <vt:lpstr>Nota7!Section12</vt:lpstr>
      <vt:lpstr>Nota8!Section12</vt:lpstr>
      <vt:lpstr>Nota9!Section12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Daniel Candia</dc:creator>
  <cp:lastModifiedBy>Jose Daniel Candia</cp:lastModifiedBy>
  <dcterms:created xsi:type="dcterms:W3CDTF">2023-05-30T17:16:42Z</dcterms:created>
  <dcterms:modified xsi:type="dcterms:W3CDTF">2024-08-14T19:33:36Z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