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sigs" ContentType="application/vnd.openxmlformats-package.digital-signature-origin"/>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_xmlsignatures/sig1.xml" ContentType="application/vnd.openxmlformats-package.digital-signature-xmlsignature+xml"/>
  <Override PartName="/_xmlsignatures/sig2.xml" ContentType="application/vnd.openxmlformats-package.digital-signature-xmlsignature+xml"/>
  <Override PartName="/_xmlsignatures/sig3.xml" ContentType="application/vnd.openxmlformats-package.digital-signature-xmlsignature+xml"/>
  <Override PartName="/_xmlsignatures/sig4.xml" ContentType="application/vnd.openxmlformats-package.digital-signature-xmlsignatur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openxmlformats.org/package/2006/relationships/digital-signature/origin" Target="_xmlsignatures/origin.sigs"/><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66925"/>
  <mc:AlternateContent xmlns:mc="http://schemas.openxmlformats.org/markup-compatibility/2006">
    <mc:Choice Requires="x15">
      <x15ac:absPath xmlns:x15ac="http://schemas.microsoft.com/office/spreadsheetml/2010/11/ac" url="C:\Users\tcljdc\Desktop\TELECEL Q3\FINALES\"/>
    </mc:Choice>
  </mc:AlternateContent>
  <xr:revisionPtr revIDLastSave="0" documentId="13_ncr:201_{754CDB17-C597-4520-8B9F-9DBA69D0BDFE}" xr6:coauthVersionLast="47" xr6:coauthVersionMax="47" xr10:uidLastSave="{00000000-0000-0000-0000-000000000000}"/>
  <bookViews>
    <workbookView xWindow="-120" yWindow="-120" windowWidth="20730" windowHeight="11160" activeTab="1" xr2:uid="{728ED481-BCC2-452E-9A52-113213228479}"/>
  </bookViews>
  <sheets>
    <sheet name="CARATULA" sheetId="2" r:id="rId1"/>
    <sheet name="INDICE" sheetId="3" r:id="rId2"/>
    <sheet name="ER" sheetId="4" r:id="rId3"/>
    <sheet name="BG" sheetId="5" r:id="rId4"/>
    <sheet name="EFE" sheetId="6" r:id="rId5"/>
    <sheet name="EVPN" sheetId="8" r:id="rId6"/>
    <sheet name="Nota1" sheetId="10" r:id="rId7"/>
    <sheet name="Nota2" sheetId="12" r:id="rId8"/>
    <sheet name="Nota3" sheetId="13" r:id="rId9"/>
    <sheet name="Nota4" sheetId="15" r:id="rId10"/>
    <sheet name="Nota5" sheetId="16" r:id="rId11"/>
    <sheet name="Nota6" sheetId="18" r:id="rId12"/>
    <sheet name="Nota7" sheetId="20" r:id="rId13"/>
    <sheet name="Nota8" sheetId="22" r:id="rId14"/>
    <sheet name="Nota9" sheetId="24" r:id="rId15"/>
  </sheets>
  <definedNames>
    <definedName name="Section10" localSheetId="7">Nota2!$B$5</definedName>
    <definedName name="Section10" localSheetId="8">Nota3!$B$6</definedName>
    <definedName name="Section10" localSheetId="9">Nota4!$B$7</definedName>
    <definedName name="Section10" localSheetId="10">Nota5!$B$7</definedName>
    <definedName name="Section10" localSheetId="11">Nota6!#REF!</definedName>
    <definedName name="Section10" localSheetId="12">Nota7!$B$7</definedName>
    <definedName name="Section10" localSheetId="13">Nota8!$B$7</definedName>
    <definedName name="Section10" localSheetId="14">Nota9!$B$10</definedName>
    <definedName name="Section11" localSheetId="7">Nota2!$B$9</definedName>
    <definedName name="Section11" localSheetId="8">Nota3!$B$10</definedName>
    <definedName name="Section11" localSheetId="9">Nota4!$B$11</definedName>
    <definedName name="Section11" localSheetId="10">Nota5!$B$11</definedName>
    <definedName name="Section11" localSheetId="11">Nota6!#REF!</definedName>
    <definedName name="Section11" localSheetId="12">Nota7!#REF!</definedName>
    <definedName name="Section11" localSheetId="13">Nota8!#REF!</definedName>
    <definedName name="Section11" localSheetId="14">Nota9!$B$14</definedName>
    <definedName name="Section12" localSheetId="7">Nota2!#REF!</definedName>
    <definedName name="Section12" localSheetId="8">Nota3!$B$16</definedName>
    <definedName name="Section12" localSheetId="9">Nota4!$B$17</definedName>
    <definedName name="Section12" localSheetId="10">Nota5!$B$17</definedName>
    <definedName name="Section12" localSheetId="11">Nota6!#REF!</definedName>
    <definedName name="Section12" localSheetId="12">Nota7!$B$15</definedName>
    <definedName name="Section12" localSheetId="13">Nota8!$B$16</definedName>
    <definedName name="Section12" localSheetId="14">Nota9!$B$20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7" i="6" l="1"/>
  <c r="D39" i="6" s="1"/>
  <c r="D41" i="6" s="1"/>
  <c r="D31" i="6"/>
  <c r="E31" i="6"/>
  <c r="E16" i="4"/>
  <c r="E18" i="4" s="1"/>
  <c r="F36" i="18"/>
  <c r="G17" i="8"/>
  <c r="I10" i="8"/>
  <c r="I7" i="8"/>
  <c r="E37" i="6"/>
  <c r="D26" i="5"/>
  <c r="D27" i="5" s="1"/>
  <c r="D27" i="4"/>
  <c r="E27" i="4"/>
  <c r="E35" i="5"/>
  <c r="E37" i="5"/>
  <c r="E45" i="5"/>
  <c r="E56" i="5"/>
  <c r="E57" i="5"/>
  <c r="E58" i="5"/>
  <c r="D35" i="5"/>
  <c r="D37" i="5" s="1"/>
  <c r="D45" i="5"/>
  <c r="D56" i="5"/>
  <c r="E14" i="5"/>
  <c r="E26" i="5"/>
  <c r="E27" i="5"/>
  <c r="D14" i="5"/>
  <c r="D45" i="22"/>
  <c r="C45" i="22"/>
  <c r="D29" i="22"/>
  <c r="C29" i="22"/>
  <c r="D19" i="22"/>
  <c r="C19" i="22"/>
  <c r="D11" i="22"/>
  <c r="C11" i="22"/>
  <c r="C49" i="18"/>
  <c r="F25" i="18"/>
  <c r="E25" i="18"/>
  <c r="D25" i="18"/>
  <c r="C25" i="18"/>
  <c r="I15" i="8"/>
  <c r="I14" i="8"/>
  <c r="I16" i="8"/>
  <c r="G11" i="8"/>
  <c r="E17" i="8"/>
  <c r="H17" i="8"/>
  <c r="H11" i="8"/>
  <c r="E11" i="8"/>
  <c r="D35" i="22"/>
  <c r="C35" i="22"/>
  <c r="E39" i="6" l="1"/>
  <c r="E41" i="6" s="1"/>
  <c r="I17" i="8"/>
  <c r="I11" i="8"/>
  <c r="D57" i="5"/>
  <c r="D58" i="5" s="1"/>
</calcChain>
</file>

<file path=xl/sharedStrings.xml><?xml version="1.0" encoding="utf-8"?>
<sst xmlns="http://schemas.openxmlformats.org/spreadsheetml/2006/main" count="367" uniqueCount="257">
  <si>
    <t>Estados Financieros Consolidados 
Condensados Intermedios 
No Auditados de Telefónica 
Celular del Paraguay S.A.E.</t>
  </si>
  <si>
    <t>Notas a los estados consolidados condensados intermedios no auditados</t>
  </si>
  <si>
    <t>Contenido</t>
  </si>
  <si>
    <t>*</t>
  </si>
  <si>
    <t>PYG millones</t>
  </si>
  <si>
    <t>Notas</t>
  </si>
  <si>
    <t>Ingresos</t>
  </si>
  <si>
    <t>Depreciación</t>
  </si>
  <si>
    <t>Amortización</t>
  </si>
  <si>
    <t>Otros ingresos (gastos) operativos, neto</t>
  </si>
  <si>
    <t>Utilidad operativa</t>
  </si>
  <si>
    <t>Gastos por intereses</t>
  </si>
  <si>
    <t>Intereses y otros ingresos financieros</t>
  </si>
  <si>
    <t>Ingresos (pérdidas) por diferencia de cambio, neto</t>
  </si>
  <si>
    <t>Ingresos (pérdidas) antes de impuestos</t>
  </si>
  <si>
    <t>Cargo por impuestos, neto</t>
  </si>
  <si>
    <t>Ganancias (pérdidas) del período</t>
  </si>
  <si>
    <t>Atribuible a:</t>
  </si>
  <si>
    <t>Tenedores de patrimonio de la compañía</t>
  </si>
  <si>
    <t>Participaciones no controladoras</t>
  </si>
  <si>
    <t>Otros resultados integrales (a ser reclasificado al estado de resultados en períodos posteriores), neto de impuestos</t>
  </si>
  <si>
    <t>—</t>
  </si>
  <si>
    <t>Ganancias (pérdidas) integrales totales del período</t>
  </si>
  <si>
    <t>ACTIVOS</t>
  </si>
  <si>
    <t>ACTIVOS NO CORRIENTES</t>
  </si>
  <si>
    <t>Activos intangibles, neto</t>
  </si>
  <si>
    <t>Propiedad, planta y equipo, neto</t>
  </si>
  <si>
    <t>Activos por derecho de uso</t>
  </si>
  <si>
    <t>Activos contractuales, neto</t>
  </si>
  <si>
    <t>Otros activos no corrientes</t>
  </si>
  <si>
    <t>TOTAL ACTIVOS NO CORRIENTES</t>
  </si>
  <si>
    <t>ACTIVOS CORRIENTES</t>
  </si>
  <si>
    <t>Inventarios, neto</t>
  </si>
  <si>
    <t>Cuentas por cobrar comerciales, neto</t>
  </si>
  <si>
    <t>Créditos a compañías vinculadas</t>
  </si>
  <si>
    <t>Cargos pagados por adelantado e ingresos devengados</t>
  </si>
  <si>
    <t>Anticipos a proveedores por inversión de capital</t>
  </si>
  <si>
    <t>Otros activos corrientes</t>
  </si>
  <si>
    <t>TOTAL ACTIVOS CORRIENTES</t>
  </si>
  <si>
    <t>TOTAL ACTIVOS</t>
  </si>
  <si>
    <t>PASIVO Y PATRIMONIO NETO</t>
  </si>
  <si>
    <t>Capital social y prima</t>
  </si>
  <si>
    <t>Reserva legal</t>
  </si>
  <si>
    <t>Otras reservas</t>
  </si>
  <si>
    <t>Utilidad del período/año atribuible a los ACCIONISTAS</t>
  </si>
  <si>
    <t>Patrimonio atribuible a los propietarios de la compañía:</t>
  </si>
  <si>
    <t>TOTAL PATRIMONIO NETO</t>
  </si>
  <si>
    <t>PASIVOS</t>
  </si>
  <si>
    <t>Pasivos no corrientes</t>
  </si>
  <si>
    <t>Deuda y financiamiento</t>
  </si>
  <si>
    <t>Pasivos por arrendamiento</t>
  </si>
  <si>
    <t>Total pasivos no corrientes</t>
  </si>
  <si>
    <t>Pasivo corriente</t>
  </si>
  <si>
    <t>Pasivos contractuales</t>
  </si>
  <si>
    <t>Total pasivos corrientes</t>
  </si>
  <si>
    <t>TOTAL PASIVOS</t>
  </si>
  <si>
    <t>TOTAL PASIVO Y PATRIMONIO NETO</t>
  </si>
  <si>
    <t>Flujos de efectivo de actividades operativas</t>
  </si>
  <si>
    <t>Utilidad antes de impuestos de operaciones continuas</t>
  </si>
  <si>
    <t>Ajustes para conciliar a efectivo neto:</t>
  </si>
  <si>
    <t>Gasto por intereses, neto</t>
  </si>
  <si>
    <t>Ajustes por partidas no monetarias:</t>
  </si>
  <si>
    <t>Depreciación y amortización</t>
  </si>
  <si>
    <t>Ganancia por enajenación y deterioro de activos, neta</t>
  </si>
  <si>
    <t>Pago basado en acciones</t>
  </si>
  <si>
    <t>Cambios en capital de trabajo:</t>
  </si>
  <si>
    <t>Cambios en activos, pasivos y costos de contratos, neto</t>
  </si>
  <si>
    <t>Total de cambios en capital de trabajo</t>
  </si>
  <si>
    <t>Intereses pagados</t>
  </si>
  <si>
    <t>Intereses cobrados</t>
  </si>
  <si>
    <t>Efectivo neto provisto por actividades operativas</t>
  </si>
  <si>
    <t>Flujos de efectivo de actividades de inversión:</t>
  </si>
  <si>
    <t>Adquisición de activos intangibles y licencias</t>
  </si>
  <si>
    <t>Adquisición de propiedad, planta y equipo</t>
  </si>
  <si>
    <t>Ganancias por venta de propiedad, planta y equipo</t>
  </si>
  <si>
    <t>Efectivo neto utilizado en actividades de inversión</t>
  </si>
  <si>
    <t>Flujos de efectivo de actividades financieras:</t>
  </si>
  <si>
    <t>Pago de deuda y financiamiento</t>
  </si>
  <si>
    <t>Pago de arrendamientos</t>
  </si>
  <si>
    <t>Efectivo neto usado por actividades financieras</t>
  </si>
  <si>
    <t>Impacto de diferencia de cambio en efectivo y equivalentes de efectivo, neto</t>
  </si>
  <si>
    <t>Aumento (disminución) neto en efectivo y equivalentes de efectivo</t>
  </si>
  <si>
    <t>Efectivo y equivalentes de efectivo al comienzo del período</t>
  </si>
  <si>
    <t>Efectivo y equivalentes de efectivo al final del período</t>
  </si>
  <si>
    <t>Las notas adjuntas son parte integral de estos estados financieros intermedios resumidos consolidados no auditados.</t>
  </si>
  <si>
    <t>Número de acciones</t>
  </si>
  <si>
    <t>Capital social</t>
  </si>
  <si>
    <t>Utilidades retenidas</t>
  </si>
  <si>
    <t>Reservas legales</t>
  </si>
  <si>
    <t>Total patrimonio neto</t>
  </si>
  <si>
    <t>Total utilidad integral del período</t>
  </si>
  <si>
    <t>Pagos basados en acciones</t>
  </si>
  <si>
    <t>Saldo al 31 de diciembre de 2022 (auditado)</t>
  </si>
  <si>
    <t>Dividendos declarados</t>
  </si>
  <si>
    <t>Dividendos a participaciones no controladoras</t>
  </si>
  <si>
    <t>1. GENERAL</t>
  </si>
  <si>
    <t>La administración general de la Compañía está ubicada en Avda. Zavalas Cué esq. Artillería, Fernando De La Mora, Paraguay.</t>
  </si>
  <si>
    <t>2. RESUMEN DE CONSOLIDACIÓN Y POLÍTICAS CONTABLES</t>
  </si>
  <si>
    <t>I. Base de presentación</t>
  </si>
  <si>
    <t>Estos estados financieros consolidados condensados intermedios del Grupo no están auditados. Se presentan en guaraníes paraguayos y han sido preparados de acuerdo con las Normas Internacionales de Contabilidad (“NIC”) 34 ‘Información Financiera Intermedia’ emitida por el Consejo de las Normas Internacionales de Contabilidad (IASB, por sus siglas en inglés). Según la opinión de la gerencia, estos estados financieros consolidados condensados intermedios no auditados reflejan todos los ajustes que son necesarios para una adecuada presentación de los resultados de los períodos intermedios. Las operaciones de la Compañía no se ven afectadas por patrones estacionales o cíclicos significativos.</t>
  </si>
  <si>
    <t>II. Entorno macroeconómico actual y su efecto en los negocios, la situación financiera y el desempeño económico del Grupo</t>
  </si>
  <si>
    <t>III. Nuevas normas y modificaciones de NIIF</t>
  </si>
  <si>
    <t>Los siguientes cambios a las normas han sido adoptados por el Grupo y no tuvieron un impacto significativo en las políticas o revelaciones contables del Grupo y no requirieron ajustes retroactivos:</t>
  </si>
  <si>
    <t>3. ADQUISICIÓN DE SUBSIDIARIAS</t>
  </si>
  <si>
    <t>4. PROPIEDAD, PLANTA Y EQUIPO</t>
  </si>
  <si>
    <t>5. ACTIVOS INTANGIBLES</t>
  </si>
  <si>
    <t>6. OBLIGACIONES FINANCIERAS</t>
  </si>
  <si>
    <t>Millones de PYG</t>
  </si>
  <si>
    <t>Valor en libros</t>
  </si>
  <si>
    <t>Valor razonable (i)</t>
  </si>
  <si>
    <t>Deuda y financiamiento denominados en USD</t>
  </si>
  <si>
    <t>Deuda y financiamiento denominados en PYG</t>
  </si>
  <si>
    <t>Total deuda y financiamiento</t>
  </si>
  <si>
    <t>(i) Los valores razonables se miden con referencia al Nivel 1 (para bonos cotizados) o 2.</t>
  </si>
  <si>
    <t>Financiamientos bancarios y externos</t>
  </si>
  <si>
    <t>(millones de PYG)</t>
  </si>
  <si>
    <t>Fecha de Emisión</t>
  </si>
  <si>
    <t>Fecha de vencimiento</t>
  </si>
  <si>
    <t>Saldo inicial</t>
  </si>
  <si>
    <t>Banco Continental S.A.E.C.A.</t>
  </si>
  <si>
    <t>Financiamiento bancario y externos</t>
  </si>
  <si>
    <t>Análisis de deuda y otros financiamientos por vencimiento</t>
  </si>
  <si>
    <t>El monto total de la deuda y el financiamiento será pagado de la siguiente manera:</t>
  </si>
  <si>
    <t>Vencimiento dentro de:</t>
  </si>
  <si>
    <r>
      <t>Un año</t>
    </r>
    <r>
      <rPr>
        <sz val="10"/>
        <color rgb="FF000000"/>
        <rFont val="Times New Roman"/>
        <family val="1"/>
      </rPr>
      <t xml:space="preserve"> </t>
    </r>
  </si>
  <si>
    <r>
      <t>Uno-dos años</t>
    </r>
    <r>
      <rPr>
        <sz val="10"/>
        <color rgb="FF000000"/>
        <rFont val="Times New Roman"/>
        <family val="1"/>
      </rPr>
      <t xml:space="preserve"> </t>
    </r>
  </si>
  <si>
    <r>
      <t>Dos-tres años</t>
    </r>
    <r>
      <rPr>
        <sz val="10"/>
        <color rgb="FF000000"/>
        <rFont val="Times New Roman"/>
        <family val="1"/>
      </rPr>
      <t xml:space="preserve"> </t>
    </r>
  </si>
  <si>
    <r>
      <t>Tres-cuatro años</t>
    </r>
    <r>
      <rPr>
        <sz val="10"/>
        <color rgb="FF000000"/>
        <rFont val="Times New Roman"/>
        <family val="1"/>
      </rPr>
      <t xml:space="preserve"> </t>
    </r>
  </si>
  <si>
    <r>
      <t>Cuatro-cinco años</t>
    </r>
    <r>
      <rPr>
        <sz val="10"/>
        <color rgb="FF000000"/>
        <rFont val="Times New Roman"/>
        <family val="1"/>
      </rPr>
      <t xml:space="preserve"> </t>
    </r>
  </si>
  <si>
    <r>
      <t>Después de cinco años</t>
    </r>
    <r>
      <rPr>
        <sz val="10"/>
        <color rgb="FF000000"/>
        <rFont val="Times New Roman"/>
        <family val="1"/>
      </rPr>
      <t xml:space="preserve"> </t>
    </r>
  </si>
  <si>
    <r>
      <t>Deuda total</t>
    </r>
    <r>
      <rPr>
        <b/>
        <sz val="10"/>
        <color rgb="FF000000"/>
        <rFont val="Times New Roman"/>
        <family val="1"/>
      </rPr>
      <t xml:space="preserve"> </t>
    </r>
  </si>
  <si>
    <t>Covenants</t>
  </si>
  <si>
    <t>7. COMPROMISOS Y CONTINGENCIAS</t>
  </si>
  <si>
    <t>Litigios y reclamos</t>
  </si>
  <si>
    <t>Impuestos</t>
  </si>
  <si>
    <t>Compromisos de capital</t>
  </si>
  <si>
    <t>8. OPERACIONES CON PARTES RELACIONADAS</t>
  </si>
  <si>
    <t>PYG millones (no auditados)</t>
  </si>
  <si>
    <t>Gastos</t>
  </si>
  <si>
    <r>
      <t>Millicom – Compañias no paraguayas (i)</t>
    </r>
    <r>
      <rPr>
        <sz val="9"/>
        <color rgb="FF000000"/>
        <rFont val="Times New Roman"/>
        <family val="1"/>
      </rPr>
      <t xml:space="preserve"> </t>
    </r>
  </si>
  <si>
    <r>
      <t>Total</t>
    </r>
    <r>
      <rPr>
        <b/>
        <sz val="9"/>
        <color rgb="FF000000"/>
        <rFont val="Times New Roman"/>
        <family val="1"/>
      </rPr>
      <t xml:space="preserve"> </t>
    </r>
  </si>
  <si>
    <r>
      <t>(i)</t>
    </r>
    <r>
      <rPr>
        <sz val="7"/>
        <color rgb="FF808285"/>
        <rFont val="Times New Roman"/>
        <family val="1"/>
      </rPr>
      <t xml:space="preserve">                   </t>
    </r>
    <r>
      <rPr>
        <sz val="10"/>
        <color rgb="FF808285"/>
        <rFont val="Arial Narrow"/>
        <family val="2"/>
      </rPr>
      <t>Principalmente recargas de VCF (Value-creating fees) por los servicios de soporte prestados por Millicom al Grupo.</t>
    </r>
  </si>
  <si>
    <t>Ingresos / Ganancias</t>
  </si>
  <si>
    <r>
      <t>Millicom – Otras operaciones paraguayas</t>
    </r>
    <r>
      <rPr>
        <sz val="9"/>
        <color rgb="FF000000"/>
        <rFont val="Times New Roman"/>
        <family val="1"/>
      </rPr>
      <t xml:space="preserve"> </t>
    </r>
  </si>
  <si>
    <r>
      <t>(i)</t>
    </r>
    <r>
      <rPr>
        <sz val="7"/>
        <color rgb="FF808285"/>
        <rFont val="Times New Roman"/>
        <family val="1"/>
      </rPr>
      <t xml:space="preserve">                   </t>
    </r>
    <r>
      <rPr>
        <sz val="10"/>
        <color rgb="FF808285"/>
        <rFont val="Arial Narrow"/>
        <family val="2"/>
      </rPr>
      <t>Principalmente por servicios de Telepuerto DTH y servicios masivos</t>
    </r>
  </si>
  <si>
    <t>Al 31 de diciembre de</t>
  </si>
  <si>
    <r>
      <t>Cuentas por cobrar – a corto plazo</t>
    </r>
    <r>
      <rPr>
        <b/>
        <sz val="9"/>
        <color rgb="FF000000"/>
        <rFont val="Times New Roman"/>
        <family val="1"/>
      </rPr>
      <t xml:space="preserve"> </t>
    </r>
  </si>
  <si>
    <r>
      <t>Cuentas por pagar</t>
    </r>
    <r>
      <rPr>
        <b/>
        <sz val="9"/>
        <color rgb="FF000000"/>
        <rFont val="Times New Roman"/>
        <family val="1"/>
      </rPr>
      <t xml:space="preserve"> </t>
    </r>
  </si>
  <si>
    <t>9. HECHOS POSTERIORES</t>
  </si>
  <si>
    <t>Partes relacionadas</t>
  </si>
  <si>
    <t>31 de diciembre de 2023 (auditados)</t>
  </si>
  <si>
    <t>Resultados acumulados</t>
  </si>
  <si>
    <t>Pasivos de arrendamiento</t>
  </si>
  <si>
    <t>Saldo al 31 de diciembre de 2023 (auditado)</t>
  </si>
  <si>
    <t>A diciembre 2023</t>
  </si>
  <si>
    <t>Al 31 de diciembre de 2023</t>
  </si>
  <si>
    <t>El Grupo recibe apoyo comercial y financiamiento de entidades del Grupo Millicom (“empresas no paraguayas”). “Otras operaciones paraguayas” incluye transacciones con Transcom S.A y Lati Paraguay S.A.:</t>
  </si>
  <si>
    <t>2023 (auditado)</t>
  </si>
  <si>
    <r>
      <t>Cuentas por cobrar – a largo plazo</t>
    </r>
    <r>
      <rPr>
        <b/>
        <sz val="9"/>
        <color rgb="FF000000"/>
        <rFont val="Times New Roman"/>
        <family val="1"/>
      </rPr>
      <t xml:space="preserve"> </t>
    </r>
  </si>
  <si>
    <t>(ii) Principalmente al préstamo otorgado por Telefónica Celular del Paraguay SAE a Millicom International III N.V para financiar capital de trabajo y para fines corporativos en general. El préstamo es reembolsable a más tardar en octubre de 2028, o en otra fecha que acuerden.</t>
  </si>
  <si>
    <t xml:space="preserve">Millicom – Compañias no paraguayas (ii) </t>
  </si>
  <si>
    <t>(i) Principalmente servicios de Telepuerto, servicios masivos y pago de salarios.</t>
  </si>
  <si>
    <t>Equipos, programación y otros costos directos</t>
  </si>
  <si>
    <t>Las notas que acompañan son parte integral de estos estados financieros consolidados condensados intermedios no auditados.</t>
  </si>
  <si>
    <t>Provisiones y otros pasivos no corrientes</t>
  </si>
  <si>
    <t>Pasivos por impuestos diferidos</t>
  </si>
  <si>
    <t>Otras cuentas por pagar comerciales</t>
  </si>
  <si>
    <t>Deudas con compañias relacionadas</t>
  </si>
  <si>
    <t>Pasivo corriente por impuestos</t>
  </si>
  <si>
    <r>
      <t xml:space="preserve">Gastos operativos </t>
    </r>
    <r>
      <rPr>
        <i/>
        <sz val="9"/>
        <color rgb="FF1F497D"/>
        <rFont val="Arial Narrow"/>
        <family val="2"/>
      </rPr>
      <t>(i)</t>
    </r>
  </si>
  <si>
    <t>Provisiones y cuentas por pagar por inversión de capital</t>
  </si>
  <si>
    <t>Intereses devengados y otros gastos</t>
  </si>
  <si>
    <t>Estos estados financieros consolidados condensados ​​intermedios no auditados deben leerse en conjunto con los estados financieros consolidados auditados para el año terminado el 31 de diciembre de 2023, los cuales han sido preparados de acuerdo con las Normas Internacionales de Información Financiera (IFRS, por sus siglas en inglés) emitidas por el IASB. Estos estados financieros se preparan de acuerdo con políticas contables y de consolidación consistentes con los estados financieros consolidados al 31 de diciembre de 2023, excepto por los cambios que se describen a continuación.</t>
  </si>
  <si>
    <t>Banco GNB Paraguay S.A.</t>
  </si>
  <si>
    <t>5,875% Recompra de bonos senior</t>
  </si>
  <si>
    <t>Deuda y otros financiamientos (otorgados a) obtenidos de partes relacionadas, neto</t>
  </si>
  <si>
    <t>Telecel es una subsidiaria de propiedad absoluta de Millicom International III N.V.. La empresa matriz última es Millicom International Cellular S.A. (“MIC S.A.” o “Millicom”), una Société Anonyme de Luxemburgo cuyas acciones se negocian (como recibos de depósito suecos) en las acciones de Estocolmo. bolsa bajo el símbolo TIGO SDB y en el Nasdaq Stock Market de EE. UU. bajo el símbolo TIGO.</t>
  </si>
  <si>
    <t>Telefónica Celular del Paraguay S.A.E. (la “Compañía”), una Compañía Paraguaya, y sus subsidiarias: Teledeportes Paraguay S.A., Lothar Systems S.A., Mobile Cash Paraguay S.A. y Servicios y Productos Multimedios S.A, hasta el 30 de abril de 2024 (el “Grupo” o “Telecel”) es una Grupo paraguayo que brinda servicios y soluciones de comunicaciones, información, entretenimiento, televisión por cable, finanzas móviles en Paraguay. La Compañía mantiene múltiples contratos de licencia con la Comisión Nacional de Telecomunicaciones (Conatel), el regulador del sistema de telecomunicaciones en Paraguay, para operar servicios de telecomunicaciones celulares y por cable en Paraguay y con el Banco Central del Paraguay para operar como EMPE (Entidad de Medio de Pago Electrónico), que es la forma bajo la cual opera Tigo Money desde marzo de 2015. La Compañía fue constituida en 1992.</t>
  </si>
  <si>
    <t>El 12 de marzo de 2024 la Asamblea General Extraordinaria de Accionistas aprobó la fusión de Servicios y Productos Multimedios S.A. con Telefónica Celular del Paraguay S.A.E. Telecel absorbió todos los activos y pasivos, derechos y obligaciones de SPM. Esta transacción no tuvo impacto a nivel de grupo ni en bonos y contratos de préstamo (locales e internacionales) y quedó libre de impuestos debido a la fusión. El 30 de abril de 2024 se inscribió oficialmente en el Registro Público la escritura de fusión entre SPM y Telecel, y a partir de esa fecha la fusión se hizo efectiva con la aprobación del regulador local.</t>
  </si>
  <si>
    <t>Las siguientes normas y modificaciones son efectivas para períodos anuales que comienzan el 1 de enero de 2026 (Modificaciones a la NIIF 9, NIIF 7 y Mejoras Anuales) o el 1 de enero de 2027 (NIIF 18) y su impacto potencial en los estados financieros consolidados del Grupo se está evaluando actualmente por la gerencia:</t>
  </si>
  <si>
    <t>• Modificaciones a la NIC 21, 'Los efectos de los cambios en los tipos de cambio': Falta de intercambiabilidad: Estas modificaciones ayudan a las entidades a determinar si una moneda es intercambiable por otra moneda y el tipo de cambio spot a utilizar cuando no lo es.</t>
  </si>
  <si>
    <t>Los siguientes cambios a las normas son efectivos para los períodos anuales que comienzan el 1 de enero de 2025 y su impacto potencial en los estados financieros consolidados del Grupo está siendo evaluado actualmente por la gerencia:</t>
  </si>
  <si>
    <t>• Modificaciones a la NIC 7, 'Estado de flujos de efectivo' y a la NIIF 7, 'Instrumentos financieros: Divulgaciones: Acuerdos financieros con proveedores': Estas modificaciones requieren revelaciones para mejorar la transparencia de los acuerdos financieros con proveedores y sus efectos en los pasivos, flujos de efectivo y exposición al riesgo de liquidez. Los requisitos de divulgación son la respuesta del IASB a las preocupaciones de los inversores de que los acuerdos de financiación de proveedores de algunas empresas no son suficientemente visibles, lo que dificulta el análisis de los inversores.</t>
  </si>
  <si>
    <t>• Modificaciones a la NIC 1, 'Presentación de Estados Financieros': Estas modificaciones tienen como objetivo mejorar la información que una entidad proporciona cuando su derecho a diferir la liquidación de un pasivo está sujeto al cumplimiento de covenants dentro de los doce meses posteriores al período sobre el que se informa.</t>
  </si>
  <si>
    <t xml:space="preserve">•Modificaciones a NIIF 9 y NIIF 7: Las modificaciones a NIIF 9 son aclaraciones a la clasificación y medición de instrumentos financieros (tales como aclaraciones sobre baja en cuentas de pasivos financieros, entre otras). Las modificaciones a la NIIF 7 incluyen requisitos de divulgación adicionales (como los de instrumentos financieros con características contingentes, entre otros).	</t>
  </si>
  <si>
    <t xml:space="preserve">•	Mejoras anuales a las Normas NIIF, afectando a NIIF 1, NIIF 7, NIIF 9, NIIF 10 y NIC 7.			</t>
  </si>
  <si>
    <t xml:space="preserve">•	NIIF 18, 'Presentación y revelación en los estados financieros': La NIIF 18 reemplazará a la NIC 1. Su objetivo es mejorar la utilidad de la información presentada y revelada en los estados financieros, brindando a los inversores información más transparente y comparable sobre el desempeño financiero de las empresas.	</t>
  </si>
  <si>
    <t>IV. Cambios en estimaciones contables</t>
  </si>
  <si>
    <t>A partir de 2024, revisamos la vida útil estimada de nuestros activos de red de fibra óptica y equipos/softwares relacionados. Esto se considera un cambio en la estimación contable según la NIC 8.</t>
  </si>
  <si>
    <t xml:space="preserve">Para todo el año 2024, se espera que este cambio reduzca el gasto de depreciación en aproximadamente PYG. 7,373 millones en comparación con lo que hubiera sido el cargo por depreciación utilizando vidas útiles estimadas anteriores. Estimar el impacto en años futuros no es práctico.		</t>
  </si>
  <si>
    <t>Si bien el cambio también afecta a los activos por derecho de uso en arrendamiento y a las provisiones de obligaciones de retiro de activos, el impacto en estas áreas se considera irrelevante.</t>
  </si>
  <si>
    <t xml:space="preserve">•	Red de Fibra Óptica: Se aumentó la vida útil de 15 años a 25 años. 			</t>
  </si>
  <si>
    <t>•	Equipo/software relacionado: el rango de vida útil aumentó a 5-10 años (anteriormente 5-7 años para equipos y 5 años para software).</t>
  </si>
  <si>
    <t xml:space="preserve">Este cambio se aplica de forma prospectiva, lo que significa que no hay impacto en los estados financieros de períodos anteriores. Los activos totalmente depreciados permanecen totalmente depreciados; su costo no se restablecerá.			</t>
  </si>
  <si>
    <t>Bonos Locales Serie 1 - G1</t>
  </si>
  <si>
    <t>Banco Sudameris S.A.E.C.A.</t>
  </si>
  <si>
    <t>Al 31 de diciembre de
2023 (auditado)</t>
  </si>
  <si>
    <t>Pago de dividendos a los accionistas</t>
  </si>
  <si>
    <t>Efectivo restringido</t>
  </si>
  <si>
    <t>Efectivo y equivalentes de efectivo</t>
  </si>
  <si>
    <r>
      <t xml:space="preserve">Provisiones y otros pasivos corrientes </t>
    </r>
    <r>
      <rPr>
        <i/>
        <sz val="9"/>
        <color rgb="FF1F497D"/>
        <rFont val="Arial Narrow"/>
        <family val="2"/>
      </rPr>
      <t>(i)</t>
    </r>
  </si>
  <si>
    <t>Por el periodo de nueve meses finalizado el 30 de septiembre de 2024</t>
  </si>
  <si>
    <t>14 de noviembre de 2024</t>
  </si>
  <si>
    <t>Estado consolidado condensado intermedio no auditado de ingresos por el período de nueve meses finalizado el 30 de septiembre de 2024</t>
  </si>
  <si>
    <t>Estado consolidado condensado intermedio no auditado de posición financiera al 30 de septiembre de 2024</t>
  </si>
  <si>
    <t>Estado consolidado condensado intermedio no auditado de los flujos de efectivo por el periodo de nueve meses finalizado el 30 de septiembre de 2024</t>
  </si>
  <si>
    <t>Estados consolidados condensados intermedios no auditados de cambios en patrimonio por el periodo de nueve meses finalizado el 30 de septiembre de 2024 y 30 de septiembre de 2023</t>
  </si>
  <si>
    <t>30 de septiembre de 2024</t>
  </si>
  <si>
    <t>30 de septiembre de 2023</t>
  </si>
  <si>
    <t>Saldo al 30 de septiembre de 2023 (no auditado)</t>
  </si>
  <si>
    <t>Saldo al 30 de septiembre de 2024 (no auditado)</t>
  </si>
  <si>
    <t>Además de las partidas indicadas a continuación, los valores razonables de los activos y pasivos financieros se aproximan a sus importes en libros al 30 de septiembre de 2024:</t>
  </si>
  <si>
    <t>Al 30 de septiembre de 2024</t>
  </si>
  <si>
    <t>Al 30 de septiembre del 2024, el Grupo tuvo los siguientes saldos con partes relacionadas</t>
  </si>
  <si>
    <t>nueve meses finalizados el 30 de septiembre 2024</t>
  </si>
  <si>
    <t>nueve meses finalizados el 30 de septiembre 2023</t>
  </si>
  <si>
    <t>Adquisiciones por los períodos de nueve meses terminados el 30 de septiembre de 2024 y 2023.</t>
  </si>
  <si>
    <t>No hubo adquisiciones materiales durante los períodos de nueve meses terminados el 30 de septiembre de 2024 y 2023.</t>
  </si>
  <si>
    <t>A septiembre 2024</t>
  </si>
  <si>
    <t>nueve meses finalizados el 30 septiembre 2024</t>
  </si>
  <si>
    <t>nueve meses finalizados el 30 septiembre 2023</t>
  </si>
  <si>
    <t>Ingresos por emisión de deuda y otras financiaciones</t>
  </si>
  <si>
    <t>(i) Para el período de nueve meses finalizado el 30 de septiembre de 2024, los gastos operativos incluyen recargas de tarifas de creación de valor (VCF) por los servicios de soporte brindados por Millicom al Grupo por PYG 200.159 millones (30 de septiembre de 2023: PYG 191.328 millones ).</t>
  </si>
  <si>
    <t xml:space="preserve">Además, la tasa de política monetaria se mantiene en un rango neutral de 6,0%, mientras que para 2025 se espera que finalice en 5,50%, según el Banco Central del Paraguay. El tipo de cambio frente al dólar estadounidense finalizó el tercer trimestre en PYG 7.799, lo que representó una devaluación del 7,2% frente al 31 de diciembre de 2023 y del 6,9% frente a septiembre de 2023.
</t>
  </si>
  <si>
    <t>Paraguay es visto como un país con una política macroeconómica prudente, una deuda pública relativamente baja y una sólida posición de liquidez externa, lo que contribuye a su resiliencia económica. La agencia calificadora de riesgo Moody's elevó la calificación crediticia de Paraguay de Ba1 a Baa3 y lo posiciona en grado de inversión. Mientras tanto, para S&amp;P, la calificación de Paraguay es BB+, al igual que para Fitch, faltando así sólo un paso para avanzar al Grado de Inversión.</t>
  </si>
  <si>
    <t>El Grupo continúa monitoreando la evolución de los eventos antes mencionados y su impacto potencial en el desempeño y las consideraciones contables.</t>
  </si>
  <si>
    <t xml:space="preserve">La inflación interanual a septiembre de 2024 ha alcanzado el 4,1% frente al 3,5% observado en el mismo período de 2023, debido a aumentos en el gas y carbón nacional, bienes importados como automóviles, celulares, equipos de sonido, equipos de cómputo, muebles para el hogar y electrodomésticos. También hubo aumentos en prendas de vestir, calzado, artículos de limpieza del hogar y cuidado personal. Las expectativas de inflación de los agentes económicos para los próximos meses y para finales de 2025 se mantienen en 4,0%.  Por otro lado, las expectativas sobre el comportamiento del PBI continúan en 4,0% para finales de 2024 y 2025. </t>
  </si>
  <si>
    <t>Al cierre del tercer trimestre de 2024, la actividad económica de Paraguay continuó mostrando una dinámica positiva.</t>
  </si>
  <si>
    <t>Durante el período de nueve meses finalizado el 30 de septiembre de 2024, el Grupo incorporó activos intangibles por PYG 160.976 millones (30 de septiembre de 2023: PYG 80.036 millones) y no recibió ingresos por la venta de activos intangibles. El 28 de febrero de 2024, el regulador local, Conatel, otorgó la renovación de espectro en la banda de 700 Mhz operada por la Compañía, por un monto total en efectivo de PYG 59.991 millones y sujeto a ciertas obligaciones sociales. La licencia es válida por un período de 5 años y expira en 2029.</t>
  </si>
  <si>
    <t>Durante el período de nueve meses finalizado el 30 de septiembre de 2024, Telefónica Celular del Paraguay, S.A.E. recompró y canceló algunas de sus Senior Notes de USD 5,875% de 2027 por un monto nominal total de aproximadamente US$ 63,2 millones (PYG 474.489 millones, utilizando el tipo de cambio de liquidación). El descuento del precio de recompra de aproximadamente US$ 0,9 millones (PYG 6.876 millones, utilizando el tipo de cambio de liquidación) con el valor en libros ha sido reconocido como un ingreso financiero.</t>
  </si>
  <si>
    <t>Bonos Locales Serie 4 - G2</t>
  </si>
  <si>
    <t>En julio de 2024, Telecel emitió Bonos Locales por un monto total de PYG 370.000 millones (aproximadamente US$ 49 millones) con un vencimiento a 8 años a una tasa de interés de 8,17%. Esta emisión forma parte del “Programa de Emisión Global de Títulos de Deuda” registrado en 2021 por un monto total equivalente a US$ 150 millones (PYG 1.169.886 millones).</t>
  </si>
  <si>
    <t>Nuevo préstamo bancario</t>
  </si>
  <si>
    <t>Las líneas de financiamiento del Grupo están sujetas a una serie de cláusulas que incluyen índice de apalancamiento neto, índices de cobertura del servicio de la deuda, índices de deuda a ganancias y niveles de efectivo. Además, algunas de sus financiaciones contienen restricciones a la venta de negocios o activos significativos dentro de los negocios. Al 30 de septiembre de 2024 no existen incumplimientos en los covenants financieros.</t>
  </si>
  <si>
    <t>Al 30 de septiembre de 2024 el monto total de provisiones relacionadas con reclamaciones contra Telecel y sus subsidiarias fue de PYG 5.057 millones (31 de diciembre de 2023: PYG 5.259 millones). Si bien no es posible determinar la responsabilidad legal y financiera final con respecto a estos reclamos, no se anticipa que el resultado final tenga un efecto material en la posición financiera y las operaciones del Grupo.</t>
  </si>
  <si>
    <t>La Compañía y sus subsidiarias son contingentemente responsables con respecto a demandas, riesgos legales, regulatorios, comerciales y otros riesgos legales que surgen en el curso normal de los negocios. Al 30 de septiembre de 2024, el monto total de provisiones por siniestros interpuestos por Telecel y sus filiales es de PYG 47.778 millones (31 de diciembre de 2023: PYG 40.578 millones).</t>
  </si>
  <si>
    <t>El 14 de octubre de 2024, Telecel celebró un acuerdo a 5 años con el Banco Itaú por PYG 310.000 millones (aproximadamente $39,6 millones al tipo de cambio de liquidación). Este préstamo tiene un interés fijo y vencerá en 2029.</t>
  </si>
  <si>
    <t>(i) Provisiones y otros pasivos corrientes disminuyeron en PYG 137.818 millones respecto al 31 de diciembre de 2023, principalmente por el pago de bonificaciones y provisiones por despido.</t>
  </si>
  <si>
    <t>Pérdida (ganancia) por diferencia de cambio</t>
  </si>
  <si>
    <t>• Modificaciones a la NIIF 16 'Arrendamientos: Pasivo por arrendamiento en una venta con arrendamiento posterior': La enmienda especifica los requisitos que un vendedor-arrendatario utiliza al medir el pasivo por arrendamiento que surge en una transacción de venta con arrendamiento posterior cuando los términos incluyen pagos de arrendamiento variables, para asegurar el vendedor-arrendatario no reconoce ningún monto de la ganancia o pérdida que se relacione con el derecho de uso que retiene.</t>
  </si>
  <si>
    <t>Durante el período de nueve meses terminado el 30 de septiembre de 2024, el Grupo agregó propiedades, planta y equipo por PYG 263.933 millones (30 de septiembre de 2023: PYG 401.523 millones) y recibió PYG 733 millones en efectivo por la enajenación de propiedades, planta y equipo ( 30 de septiembre de 2023: PYG 2.273 millones).</t>
  </si>
  <si>
    <t>Asimismo, con fecha 23 de septiembre de 2024, Telefónica Celular del Paraguay, S.A.E. canjeó US$150 millones de sus Notas Senior de USD 5,875% de 2027 a PAR (PYG 1.167 millones, usando el tipo de cambio de liquidación) junto con intereses acumulados de aproximadamente US$ 3,8 millones (PYG 30.1 millones, usando el tipo de cambio de liquidación); Estos fondos provinieron del fondo común de efectivo.</t>
  </si>
  <si>
    <t>En junio de 2024, Telefónica Celular del Paraguay S.A.E. liquidó el capital del bono local PEG 1, Serie 1, por un monto de PYG 115.000 millones (US$ 15,273 millones, utilizando el tipo de cambio de liquidación), más intereses devengados por PYG 2.500 millones (US$ 0,3 millones, utilizando el tipo de cambio de liquidación). El pago se cubrió íntegramente con el excedente de efectivo.</t>
  </si>
  <si>
    <t>El 3 de septiembre de 2024, Telefónica Celular del Paraguay, S.A.E. ejecutó un préstamo de PYG 150.000 millones (aproximadamente US$ 20 millones) con el Banco GNB Paraguay, S.A.E.C.A. El préstamo tiene un vencimiento de 5 años.</t>
  </si>
  <si>
    <t>Al 30 de septiembre de 2024, la exposición a riesgos fiscales de las filiales del Grupo se estima en PYG 564.759 millones, por lo que no se han registrado provisiones en el pasivo fiscal al cierre; debido a que no existe riesgo probable de eventuales reclamaciones y pagos requeridos relacionados con dichos riesgos (31 de diciembre de 2023: PYG 1.210.485 millones de los cuales se registraron provisiones por PYG 8.320 millones).</t>
  </si>
  <si>
    <t>Cuentas por Pagar - Millicom Empresas No Paraguayas</t>
  </si>
  <si>
    <t xml:space="preserve">
Al 12 de noviembre de 2024, las cuentas por pagar al cash pool ascienden a PYG 66.400 millones (aproximadamente USD 8,5 millones).</t>
  </si>
  <si>
    <t>El tipo de cambio del guaraní paraguayo fluctúa en relación con el dólar estadounidense y dichas fluctuaciones pueden, de vez en cuando, tener un efecto material adverso en nuestras ganancias, activos, valoración de pasivos y flujos de efectivo. Además, los movimientos cambiarios también pueden afectar nuestro apalancamiento financiero, ya que parte de nuestra deuda está denominada en dólares estadounidenses.</t>
  </si>
  <si>
    <t>La relación PYG/USD. El tipo de cambio del dólar pasó de PYG 7.278 al 31 de diciembre de 2023 a PYG 7.799 al 30 de septiembre de 2024. Esta variación afectó negativamente nuestra utilidad neta por aproximadamente PYG 228,5 mil millones al 30 de septiembre de 2024, considerando que parte de nuestro financiamiento de deuda es denominados en dólares estadounidenses. Además, hay una parte importante de nuestros costos operativos e inversiones de capital que también están denominados en moneda extranjera y, por lo tanto, se ven afectados por la devaluación monetaria.</t>
  </si>
  <si>
    <t xml:space="preserve"> </t>
  </si>
  <si>
    <t>Disminución (Incremento) en deudores comerciales, pagos anticipados y otros activos corrientes</t>
  </si>
  <si>
    <t>Disminución (aumento) de inventarios</t>
  </si>
  <si>
    <t>Al 30 de septiembre de 2024, la Compañía tenía compromisos fijos por PYG 164.935 millones (31 de diciembre de 2023: PYG 761.013 millones). Proyectos relacionados con Instalaciones Domiciliarias (CPE) (PYG 60.723 millones), TI (PYG 40.689 millones) por Ecosistema Digital, Licencias y Desarrollos, Ampliación de Capacidad de Red Móvil (PYG 20.002 millones), Transmisión de Red (PYG 14.128 millones), Ampliación de Red Fija (PYG 10.600 millones) y otros (PYG 18.793 millones)</t>
  </si>
  <si>
    <t>(i) Fondos del cash pool (ver nota 9) para ejecutar parte de la amortización de los Bonos Senior al 5,875% por USD 150 millones (ver nota 6) como parte del plan de reestructuración de deuda en USD.</t>
  </si>
  <si>
    <t>Aumento (Disminución) en cuentas por pagar comerciales y otros pasivos</t>
  </si>
  <si>
    <t>Impuestos pagados</t>
  </si>
  <si>
    <t>Los estados financieros consolidados del Grupo comprenden los estados financieros de la Compañía y sus subsidiarias. Las subsidiarias han aplicado políticas contables consistentes con las del Grupo durante el periodo de reporte. Todos los saldos, ingresos y costos, así como las pérdidas y ganancias resultantes de las transacciones intragrupo están eliminadas.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</si>
</sst>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 #,##0_ ;_ * \-#,##0_ ;_ * &quot;-&quot;_ ;_ @_ "/>
  </numFmts>
  <fonts count="38" x14ac:knownFonts="1">
    <font>
      <sz val="11"/>
      <color theme="1"/>
      <name val="Calibri"/>
      <family val="2"/>
      <scheme val="minor"/>
    </font>
    <font>
      <sz val="8"/>
      <color theme="1"/>
      <name val="Arial"/>
      <family val="2"/>
    </font>
    <font>
      <sz val="11"/>
      <color theme="1"/>
      <name val="Calibri"/>
      <family val="2"/>
      <scheme val="minor"/>
    </font>
    <font>
      <sz val="9"/>
      <color rgb="FF1F497D"/>
      <name val="Arial Narrow"/>
      <family val="2"/>
    </font>
    <font>
      <sz val="12"/>
      <color theme="1"/>
      <name val="Times New Roman"/>
      <family val="1"/>
    </font>
    <font>
      <sz val="32"/>
      <name val="Arial Narrow"/>
      <family val="2"/>
    </font>
    <font>
      <sz val="16"/>
      <name val="Arial Narrow"/>
      <family val="2"/>
    </font>
    <font>
      <sz val="24"/>
      <name val="Arial Narrow"/>
      <family val="2"/>
    </font>
    <font>
      <b/>
      <sz val="12"/>
      <color rgb="FF39B8D4"/>
      <name val="Arial Narrow"/>
      <family val="2"/>
    </font>
    <font>
      <sz val="12"/>
      <color theme="1"/>
      <name val="Calibri"/>
      <family val="2"/>
      <scheme val="minor"/>
    </font>
    <font>
      <b/>
      <sz val="12"/>
      <color theme="4" tint="-0.249977111117893"/>
      <name val="Arial Narrow"/>
      <family val="2"/>
    </font>
    <font>
      <b/>
      <sz val="9"/>
      <color rgb="FF1F497D"/>
      <name val="Arial Narrow"/>
      <family val="2"/>
    </font>
    <font>
      <i/>
      <sz val="9"/>
      <color rgb="FF1F497D"/>
      <name val="Arial Narrow"/>
      <family val="2"/>
    </font>
    <font>
      <sz val="9"/>
      <color rgb="FF002060"/>
      <name val="Arial Narrow"/>
      <family val="2"/>
    </font>
    <font>
      <i/>
      <sz val="9"/>
      <color rgb="FF808285"/>
      <name val="Arial Narrow"/>
      <family val="2"/>
    </font>
    <font>
      <i/>
      <sz val="10"/>
      <color rgb="FF808285"/>
      <name val="Arial Narrow"/>
      <family val="2"/>
    </font>
    <font>
      <b/>
      <sz val="9"/>
      <color rgb="FF002060"/>
      <name val="Arial Narrow"/>
      <family val="2"/>
    </font>
    <font>
      <sz val="9"/>
      <color theme="1"/>
      <name val="Times New Roman"/>
      <family val="1"/>
    </font>
    <font>
      <sz val="10"/>
      <color rgb="FF808285"/>
      <name val="Arial Narrow"/>
      <family val="2"/>
    </font>
    <font>
      <b/>
      <sz val="10"/>
      <color rgb="FF000660"/>
      <name val="Arial Narrow"/>
      <family val="2"/>
    </font>
    <font>
      <sz val="10"/>
      <color theme="1"/>
      <name val="Arial Narrow"/>
      <family val="2"/>
    </font>
    <font>
      <b/>
      <i/>
      <sz val="10"/>
      <color rgb="FF002060"/>
      <name val="Arial Narrow"/>
      <family val="2"/>
    </font>
    <font>
      <b/>
      <i/>
      <sz val="9"/>
      <color rgb="FF808285"/>
      <name val="Arial Narrow"/>
      <family val="2"/>
    </font>
    <font>
      <sz val="7"/>
      <color rgb="FF808285"/>
      <name val="Times New Roman"/>
      <family val="1"/>
    </font>
    <font>
      <b/>
      <sz val="11"/>
      <color rgb="FF002060"/>
      <name val="Arial Narrow"/>
      <family val="2"/>
    </font>
    <font>
      <b/>
      <sz val="9"/>
      <color rgb="FF808285"/>
      <name val="Arial Narrow"/>
      <family val="2"/>
    </font>
    <font>
      <b/>
      <sz val="9"/>
      <color rgb="FF000660"/>
      <name val="Arial Narrow"/>
      <family val="2"/>
    </font>
    <font>
      <sz val="9"/>
      <color rgb="FF808285"/>
      <name val="Arial Narrow"/>
      <family val="2"/>
    </font>
    <font>
      <sz val="10"/>
      <color rgb="FF000000"/>
      <name val="Times New Roman"/>
      <family val="1"/>
    </font>
    <font>
      <b/>
      <sz val="10"/>
      <color rgb="FF000000"/>
      <name val="Times New Roman"/>
      <family val="1"/>
    </font>
    <font>
      <sz val="9"/>
      <color rgb="FF000000"/>
      <name val="Times New Roman"/>
      <family val="1"/>
    </font>
    <font>
      <b/>
      <sz val="9"/>
      <color rgb="FF000000"/>
      <name val="Times New Roman"/>
      <family val="1"/>
    </font>
    <font>
      <b/>
      <sz val="12"/>
      <name val="Arial Narrow"/>
      <family val="2"/>
    </font>
    <font>
      <b/>
      <sz val="12"/>
      <color theme="0"/>
      <name val="Arial Narrow"/>
      <family val="2"/>
    </font>
    <font>
      <b/>
      <sz val="10"/>
      <color rgb="FF808285"/>
      <name val="Arial Narrow"/>
      <family val="2"/>
    </font>
    <font>
      <sz val="8"/>
      <color rgb="FF1F497D"/>
      <name val="Arial"/>
      <family val="2"/>
    </font>
    <font>
      <b/>
      <sz val="8"/>
      <color rgb="FF1F497D"/>
      <name val="Arial"/>
      <family val="2"/>
    </font>
    <font>
      <b/>
      <sz val="11"/>
      <color theme="1"/>
      <name val="Calibri"/>
      <family val="2"/>
      <scheme val="minor"/>
    </font>
  </fonts>
  <fills count="8">
    <fill>
      <patternFill patternType="none"/>
    </fill>
    <fill>
      <patternFill patternType="gray125"/>
    </fill>
    <fill>
      <patternFill patternType="solid">
        <fgColor rgb="FFEEF1F9"/>
        <bgColor indexed="64"/>
      </patternFill>
    </fill>
    <fill>
      <patternFill patternType="solid">
        <fgColor rgb="FFFFFFFF"/>
        <bgColor indexed="64"/>
      </patternFill>
    </fill>
    <fill>
      <patternFill patternType="solid">
        <fgColor theme="0"/>
        <bgColor indexed="64"/>
      </patternFill>
    </fill>
    <fill>
      <patternFill patternType="solid">
        <fgColor theme="8" tint="0.79998168889431442"/>
        <bgColor indexed="64"/>
      </patternFill>
    </fill>
    <fill>
      <patternFill patternType="solid">
        <fgColor rgb="FF002060"/>
        <bgColor indexed="64"/>
      </patternFill>
    </fill>
    <fill>
      <patternFill patternType="solid">
        <fgColor rgb="FFEFF5FB"/>
        <bgColor indexed="64"/>
      </patternFill>
    </fill>
  </fills>
  <borders count="36">
    <border>
      <left/>
      <right/>
      <top/>
      <bottom/>
      <diagonal/>
    </border>
    <border>
      <left/>
      <right/>
      <top style="medium">
        <color rgb="FF5A99D2"/>
      </top>
      <bottom style="medium">
        <color rgb="FF5A99D2"/>
      </bottom>
      <diagonal/>
    </border>
    <border>
      <left/>
      <right/>
      <top/>
      <bottom style="medium">
        <color rgb="FF5A99D2"/>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rgb="FF4F81BD"/>
      </bottom>
      <diagonal/>
    </border>
    <border>
      <left/>
      <right/>
      <top/>
      <bottom style="medium">
        <color rgb="FF548DD4"/>
      </bottom>
      <diagonal/>
    </border>
    <border>
      <left/>
      <right/>
      <top/>
      <bottom style="medium">
        <color rgb="FF010202"/>
      </bottom>
      <diagonal/>
    </border>
    <border>
      <left/>
      <right/>
      <top style="medium">
        <color rgb="FF5A99D2"/>
      </top>
      <bottom/>
      <diagonal/>
    </border>
    <border>
      <left/>
      <right/>
      <top style="medium">
        <color rgb="FF808080"/>
      </top>
      <bottom/>
      <diagonal/>
    </border>
    <border>
      <left/>
      <right/>
      <top style="medium">
        <color rgb="FF808080"/>
      </top>
      <bottom style="medium">
        <color rgb="FF002060"/>
      </bottom>
      <diagonal/>
    </border>
    <border>
      <left/>
      <right/>
      <top/>
      <bottom style="medium">
        <color rgb="FF808080"/>
      </bottom>
      <diagonal/>
    </border>
    <border>
      <left/>
      <right/>
      <top style="medium">
        <color indexed="64"/>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rgb="FF808080"/>
      </top>
      <bottom style="medium">
        <color rgb="FF002060"/>
      </bottom>
      <diagonal/>
    </border>
    <border>
      <left style="medium">
        <color indexed="64"/>
      </left>
      <right/>
      <top/>
      <bottom style="medium">
        <color rgb="FF808080"/>
      </bottom>
      <diagonal/>
    </border>
    <border>
      <left/>
      <right style="medium">
        <color indexed="64"/>
      </right>
      <top/>
      <bottom style="medium">
        <color rgb="FF808080"/>
      </bottom>
      <diagonal/>
    </border>
    <border>
      <left style="medium">
        <color indexed="64"/>
      </left>
      <right/>
      <top style="medium">
        <color rgb="FF808080"/>
      </top>
      <bottom/>
      <diagonal/>
    </border>
    <border>
      <left/>
      <right/>
      <top style="medium">
        <color rgb="FF5A99D2"/>
      </top>
      <bottom style="medium">
        <color indexed="64"/>
      </bottom>
      <diagonal/>
    </border>
    <border>
      <left/>
      <right/>
      <top style="medium">
        <color rgb="FF95B3D7"/>
      </top>
      <bottom style="medium">
        <color rgb="FF5A99D2"/>
      </bottom>
      <diagonal/>
    </border>
    <border>
      <left/>
      <right/>
      <top/>
      <bottom style="medium">
        <color rgb="FF95B3D7"/>
      </bottom>
      <diagonal/>
    </border>
  </borders>
  <cellStyleXfs count="2">
    <xf numFmtId="0" fontId="0" fillId="0" borderId="0"/>
    <xf numFmtId="41" fontId="2" fillId="0" borderId="0" applyFont="0" applyFill="0" applyBorder="0" applyAlignment="0" applyProtection="0"/>
  </cellStyleXfs>
  <cellXfs count="311">
    <xf numFmtId="0" fontId="0" fillId="0" borderId="0" xfId="0"/>
    <xf numFmtId="0" fontId="3" fillId="3" borderId="2" xfId="0" applyFont="1" applyFill="1" applyBorder="1" applyAlignment="1">
      <alignment horizontal="right" vertical="center" wrapText="1"/>
    </xf>
    <xf numFmtId="0" fontId="6" fillId="0" borderId="0" xfId="0" applyFont="1" applyAlignment="1">
      <alignment horizontal="justify" vertical="center"/>
    </xf>
    <xf numFmtId="0" fontId="5" fillId="0" borderId="0" xfId="0" applyFont="1" applyAlignment="1">
      <alignment horizontal="left" vertical="center" wrapText="1"/>
    </xf>
    <xf numFmtId="0" fontId="0" fillId="0" borderId="3" xfId="0" applyBorder="1"/>
    <xf numFmtId="0" fontId="10" fillId="0" borderId="4" xfId="0" applyFont="1" applyBorder="1" applyAlignment="1">
      <alignment horizontal="justify" vertical="center"/>
    </xf>
    <xf numFmtId="0" fontId="0" fillId="0" borderId="5" xfId="0" applyBorder="1"/>
    <xf numFmtId="0" fontId="0" fillId="0" borderId="6" xfId="0" applyBorder="1"/>
    <xf numFmtId="0" fontId="0" fillId="0" borderId="5" xfId="0" applyBorder="1" applyAlignment="1">
      <alignment horizontal="center" vertical="center"/>
    </xf>
    <xf numFmtId="0" fontId="8" fillId="0" borderId="6" xfId="0" applyFont="1" applyBorder="1" applyAlignment="1">
      <alignment horizontal="justify" vertical="center"/>
    </xf>
    <xf numFmtId="0" fontId="0" fillId="0" borderId="7" xfId="0" applyBorder="1"/>
    <xf numFmtId="0" fontId="9" fillId="0" borderId="8" xfId="0" applyFont="1" applyBorder="1"/>
    <xf numFmtId="0" fontId="11" fillId="3" borderId="2" xfId="0" applyFont="1" applyFill="1" applyBorder="1" applyAlignment="1">
      <alignment horizontal="center" vertical="center" wrapText="1"/>
    </xf>
    <xf numFmtId="0" fontId="3" fillId="2" borderId="2" xfId="0" applyFont="1" applyFill="1" applyBorder="1" applyAlignment="1">
      <alignment vertical="center" wrapText="1"/>
    </xf>
    <xf numFmtId="0" fontId="4" fillId="2" borderId="2" xfId="0" applyFont="1" applyFill="1" applyBorder="1" applyAlignment="1">
      <alignment vertical="center" wrapText="1"/>
    </xf>
    <xf numFmtId="3" fontId="3" fillId="2" borderId="2" xfId="0" applyNumberFormat="1" applyFont="1" applyFill="1" applyBorder="1" applyAlignment="1">
      <alignment horizontal="right" vertical="center" wrapText="1"/>
    </xf>
    <xf numFmtId="0" fontId="3" fillId="3" borderId="2" xfId="0" applyFont="1" applyFill="1" applyBorder="1" applyAlignment="1">
      <alignment vertical="center" wrapText="1"/>
    </xf>
    <xf numFmtId="0" fontId="4" fillId="3" borderId="2" xfId="0" applyFont="1" applyFill="1" applyBorder="1" applyAlignment="1">
      <alignment vertical="center" wrapText="1"/>
    </xf>
    <xf numFmtId="3" fontId="3" fillId="3" borderId="2" xfId="0" applyNumberFormat="1" applyFont="1" applyFill="1" applyBorder="1" applyAlignment="1">
      <alignment horizontal="right" vertical="center" wrapText="1"/>
    </xf>
    <xf numFmtId="0" fontId="11" fillId="2" borderId="2" xfId="0" applyFont="1" applyFill="1" applyBorder="1" applyAlignment="1">
      <alignment vertical="center" wrapText="1"/>
    </xf>
    <xf numFmtId="3" fontId="11" fillId="2" borderId="2" xfId="0" applyNumberFormat="1" applyFont="1" applyFill="1" applyBorder="1" applyAlignment="1">
      <alignment horizontal="right" vertical="center" wrapText="1"/>
    </xf>
    <xf numFmtId="0" fontId="11" fillId="3" borderId="2" xfId="0" applyFont="1" applyFill="1" applyBorder="1" applyAlignment="1">
      <alignment vertical="center" wrapText="1"/>
    </xf>
    <xf numFmtId="3" fontId="11" fillId="3" borderId="2" xfId="0" applyNumberFormat="1" applyFont="1" applyFill="1" applyBorder="1" applyAlignment="1">
      <alignment horizontal="right" vertical="center" wrapText="1"/>
    </xf>
    <xf numFmtId="0" fontId="3" fillId="0" borderId="2" xfId="0" applyFont="1" applyBorder="1" applyAlignment="1">
      <alignment vertical="center" wrapText="1"/>
    </xf>
    <xf numFmtId="0" fontId="4" fillId="0" borderId="2" xfId="0" applyFont="1" applyBorder="1" applyAlignment="1">
      <alignment vertical="center" wrapText="1"/>
    </xf>
    <xf numFmtId="0" fontId="3" fillId="0" borderId="2" xfId="0" applyFont="1" applyBorder="1" applyAlignment="1">
      <alignment horizontal="right" vertical="center" wrapText="1"/>
    </xf>
    <xf numFmtId="3" fontId="3" fillId="0" borderId="2" xfId="0" applyNumberFormat="1" applyFont="1" applyBorder="1" applyAlignment="1">
      <alignment horizontal="right" vertical="center" wrapText="1"/>
    </xf>
    <xf numFmtId="0" fontId="4" fillId="0" borderId="0" xfId="0" applyFont="1" applyAlignment="1">
      <alignment vertical="center" wrapText="1"/>
    </xf>
    <xf numFmtId="0" fontId="4" fillId="2" borderId="0" xfId="0" applyFont="1" applyFill="1" applyAlignment="1">
      <alignment vertical="center" wrapText="1"/>
    </xf>
    <xf numFmtId="3" fontId="3" fillId="2" borderId="0" xfId="0" applyNumberFormat="1" applyFont="1" applyFill="1" applyAlignment="1">
      <alignment horizontal="right" vertical="center" wrapText="1"/>
    </xf>
    <xf numFmtId="0" fontId="4" fillId="3" borderId="2" xfId="0" applyFont="1" applyFill="1" applyBorder="1" applyAlignment="1">
      <alignment horizontal="right" vertical="center" wrapText="1"/>
    </xf>
    <xf numFmtId="0" fontId="3" fillId="2" borderId="2" xfId="0" applyFont="1" applyFill="1" applyBorder="1" applyAlignment="1">
      <alignment horizontal="right" vertical="center" wrapText="1"/>
    </xf>
    <xf numFmtId="0" fontId="11" fillId="3" borderId="0" xfId="0" applyFont="1" applyFill="1" applyAlignment="1">
      <alignment vertical="center" wrapText="1"/>
    </xf>
    <xf numFmtId="0" fontId="4" fillId="3" borderId="0" xfId="0" applyFont="1" applyFill="1" applyAlignment="1">
      <alignment vertical="center" wrapText="1"/>
    </xf>
    <xf numFmtId="0" fontId="3" fillId="0" borderId="0" xfId="0" applyFont="1" applyAlignment="1">
      <alignment vertical="center" wrapText="1"/>
    </xf>
    <xf numFmtId="0" fontId="11" fillId="3" borderId="2" xfId="0" applyFont="1" applyFill="1" applyBorder="1" applyAlignment="1">
      <alignment horizontal="center" vertical="center"/>
    </xf>
    <xf numFmtId="0" fontId="11" fillId="2" borderId="2" xfId="0" applyFont="1" applyFill="1" applyBorder="1" applyAlignment="1">
      <alignment vertical="center"/>
    </xf>
    <xf numFmtId="0" fontId="11" fillId="3" borderId="2" xfId="0" applyFont="1" applyFill="1" applyBorder="1" applyAlignment="1">
      <alignment horizontal="left" vertical="center"/>
    </xf>
    <xf numFmtId="0" fontId="16" fillId="3" borderId="10" xfId="0" applyFont="1" applyFill="1" applyBorder="1" applyAlignment="1">
      <alignment horizontal="center" vertical="center" wrapText="1"/>
    </xf>
    <xf numFmtId="0" fontId="16" fillId="2" borderId="0" xfId="0" applyFont="1" applyFill="1" applyAlignment="1">
      <alignment vertical="center" wrapText="1"/>
    </xf>
    <xf numFmtId="0" fontId="16" fillId="3" borderId="2" xfId="0" applyFont="1" applyFill="1" applyBorder="1" applyAlignment="1">
      <alignment vertical="center" wrapText="1"/>
    </xf>
    <xf numFmtId="0" fontId="13" fillId="2" borderId="2" xfId="0" applyFont="1" applyFill="1" applyBorder="1" applyAlignment="1">
      <alignment vertical="center" wrapText="1"/>
    </xf>
    <xf numFmtId="0" fontId="4" fillId="2" borderId="2" xfId="0" applyFont="1" applyFill="1" applyBorder="1" applyAlignment="1">
      <alignment horizontal="center" vertical="center" wrapText="1"/>
    </xf>
    <xf numFmtId="3" fontId="13" fillId="2" borderId="2" xfId="0" applyNumberFormat="1" applyFont="1" applyFill="1" applyBorder="1" applyAlignment="1">
      <alignment horizontal="right" vertical="center" wrapText="1"/>
    </xf>
    <xf numFmtId="0" fontId="13" fillId="3" borderId="2" xfId="0" applyFont="1" applyFill="1" applyBorder="1" applyAlignment="1">
      <alignment vertical="center" wrapText="1"/>
    </xf>
    <xf numFmtId="0" fontId="4" fillId="3" borderId="2" xfId="0" applyFont="1" applyFill="1" applyBorder="1" applyAlignment="1">
      <alignment horizontal="center" vertical="center" wrapText="1"/>
    </xf>
    <xf numFmtId="3" fontId="13" fillId="3" borderId="2" xfId="0" applyNumberFormat="1" applyFont="1" applyFill="1" applyBorder="1" applyAlignment="1">
      <alignment horizontal="right" vertical="center" wrapText="1"/>
    </xf>
    <xf numFmtId="0" fontId="13" fillId="2" borderId="0" xfId="0" applyFont="1" applyFill="1" applyAlignment="1">
      <alignment vertical="center" wrapText="1"/>
    </xf>
    <xf numFmtId="3" fontId="13" fillId="2" borderId="0" xfId="0" applyNumberFormat="1" applyFont="1" applyFill="1" applyAlignment="1">
      <alignment horizontal="right" vertical="center" wrapText="1"/>
    </xf>
    <xf numFmtId="0" fontId="13" fillId="3" borderId="1" xfId="0" applyFont="1" applyFill="1" applyBorder="1" applyAlignment="1">
      <alignment vertical="center" wrapText="1"/>
    </xf>
    <xf numFmtId="0" fontId="16" fillId="3" borderId="2"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0" borderId="2" xfId="0" applyFont="1" applyBorder="1" applyAlignment="1">
      <alignment vertical="center" wrapText="1"/>
    </xf>
    <xf numFmtId="0" fontId="11" fillId="0" borderId="11" xfId="0" applyFont="1" applyBorder="1" applyAlignment="1">
      <alignment vertical="center" wrapText="1"/>
    </xf>
    <xf numFmtId="0" fontId="4" fillId="0" borderId="11" xfId="0" applyFont="1" applyBorder="1" applyAlignment="1">
      <alignment vertical="center" wrapText="1"/>
    </xf>
    <xf numFmtId="0" fontId="11" fillId="2" borderId="0" xfId="0" applyFont="1" applyFill="1" applyAlignment="1">
      <alignment vertical="center" wrapText="1"/>
    </xf>
    <xf numFmtId="0" fontId="17" fillId="2" borderId="0" xfId="0" applyFont="1" applyFill="1" applyAlignment="1">
      <alignment vertical="center" wrapText="1"/>
    </xf>
    <xf numFmtId="0" fontId="17" fillId="2" borderId="0" xfId="0" applyFont="1" applyFill="1" applyAlignment="1">
      <alignment horizontal="right" vertical="center" wrapText="1"/>
    </xf>
    <xf numFmtId="0" fontId="17" fillId="3" borderId="2" xfId="0" applyFont="1" applyFill="1" applyBorder="1" applyAlignment="1">
      <alignment vertical="center" wrapText="1"/>
    </xf>
    <xf numFmtId="0" fontId="17" fillId="2" borderId="2" xfId="0" applyFont="1" applyFill="1" applyBorder="1" applyAlignment="1">
      <alignment vertical="center" wrapText="1"/>
    </xf>
    <xf numFmtId="0" fontId="16" fillId="2" borderId="2" xfId="0" applyFont="1" applyFill="1" applyBorder="1" applyAlignment="1">
      <alignment horizontal="center" vertical="center" wrapText="1"/>
    </xf>
    <xf numFmtId="0" fontId="4" fillId="2" borderId="2" xfId="0" applyFont="1" applyFill="1" applyBorder="1" applyAlignment="1">
      <alignment horizontal="right" vertical="center" wrapText="1"/>
    </xf>
    <xf numFmtId="0" fontId="18" fillId="0" borderId="0" xfId="0" applyFont="1" applyAlignment="1">
      <alignment horizontal="left" vertical="center" wrapText="1"/>
    </xf>
    <xf numFmtId="0" fontId="19" fillId="0" borderId="0" xfId="0" applyFont="1" applyAlignment="1">
      <alignment vertical="center"/>
    </xf>
    <xf numFmtId="0" fontId="18" fillId="0" borderId="0" xfId="0" applyFont="1" applyAlignment="1">
      <alignment vertical="center" wrapText="1"/>
    </xf>
    <xf numFmtId="0" fontId="18" fillId="0" borderId="0" xfId="0" applyFont="1" applyAlignment="1">
      <alignment vertical="top" wrapText="1"/>
    </xf>
    <xf numFmtId="0" fontId="21" fillId="0" borderId="0" xfId="0" applyFont="1" applyAlignment="1">
      <alignment vertical="center"/>
    </xf>
    <xf numFmtId="0" fontId="21" fillId="0" borderId="0" xfId="0" applyFont="1" applyAlignment="1">
      <alignment vertical="center" wrapText="1"/>
    </xf>
    <xf numFmtId="0" fontId="22" fillId="0" borderId="0" xfId="0" applyFont="1" applyAlignment="1">
      <alignment vertical="center" wrapText="1"/>
    </xf>
    <xf numFmtId="0" fontId="18" fillId="0" borderId="0" xfId="0" applyFont="1" applyAlignment="1">
      <alignment vertical="center"/>
    </xf>
    <xf numFmtId="0" fontId="26" fillId="3" borderId="14" xfId="0" applyFont="1" applyFill="1" applyBorder="1" applyAlignment="1">
      <alignment horizontal="center" vertical="center" wrapText="1"/>
    </xf>
    <xf numFmtId="3" fontId="27" fillId="2" borderId="15" xfId="0" applyNumberFormat="1" applyFont="1" applyFill="1" applyBorder="1" applyAlignment="1">
      <alignment horizontal="right" vertical="center" wrapText="1"/>
    </xf>
    <xf numFmtId="0" fontId="4" fillId="3" borderId="15" xfId="0" applyFont="1" applyFill="1" applyBorder="1" applyAlignment="1">
      <alignment vertical="center" wrapText="1"/>
    </xf>
    <xf numFmtId="3" fontId="26" fillId="3" borderId="15" xfId="0" applyNumberFormat="1" applyFont="1" applyFill="1" applyBorder="1" applyAlignment="1">
      <alignment horizontal="right" vertical="center" wrapText="1"/>
    </xf>
    <xf numFmtId="0" fontId="19" fillId="3" borderId="13" xfId="0" applyFont="1" applyFill="1" applyBorder="1" applyAlignment="1">
      <alignment horizontal="center" vertical="center" wrapText="1"/>
    </xf>
    <xf numFmtId="3" fontId="26" fillId="3" borderId="0" xfId="0" applyNumberFormat="1" applyFont="1" applyFill="1" applyAlignment="1">
      <alignment horizontal="right" vertical="center" wrapText="1"/>
    </xf>
    <xf numFmtId="0" fontId="11" fillId="3" borderId="16" xfId="0" applyFont="1" applyFill="1" applyBorder="1" applyAlignment="1">
      <alignment horizontal="right" vertical="center" wrapText="1"/>
    </xf>
    <xf numFmtId="0" fontId="26" fillId="3" borderId="13" xfId="0" applyFont="1" applyFill="1" applyBorder="1" applyAlignment="1">
      <alignment horizontal="right" vertical="center" wrapText="1"/>
    </xf>
    <xf numFmtId="3" fontId="26" fillId="4" borderId="15" xfId="0" applyNumberFormat="1" applyFont="1" applyFill="1" applyBorder="1" applyAlignment="1">
      <alignment horizontal="right" vertical="center" wrapText="1"/>
    </xf>
    <xf numFmtId="41" fontId="26" fillId="4" borderId="15" xfId="1" applyFont="1" applyFill="1" applyBorder="1" applyAlignment="1">
      <alignment horizontal="right" vertical="center" wrapText="1"/>
    </xf>
    <xf numFmtId="41" fontId="26" fillId="4" borderId="0" xfId="1" applyFont="1" applyFill="1" applyBorder="1" applyAlignment="1">
      <alignment horizontal="right" vertical="center" wrapText="1"/>
    </xf>
    <xf numFmtId="0" fontId="0" fillId="0" borderId="24" xfId="0" applyBorder="1"/>
    <xf numFmtId="0" fontId="18" fillId="0" borderId="25" xfId="0" applyFont="1" applyBorder="1" applyAlignment="1">
      <alignment vertical="center" wrapText="1"/>
    </xf>
    <xf numFmtId="0" fontId="21" fillId="0" borderId="24" xfId="0" applyFont="1" applyBorder="1" applyAlignment="1">
      <alignment horizontal="justify" vertical="center"/>
    </xf>
    <xf numFmtId="0" fontId="0" fillId="0" borderId="25" xfId="0" applyBorder="1"/>
    <xf numFmtId="0" fontId="24" fillId="0" borderId="24" xfId="0" applyFont="1" applyBorder="1" applyAlignment="1">
      <alignment horizontal="justify" vertical="center"/>
    </xf>
    <xf numFmtId="0" fontId="24" fillId="0" borderId="0" xfId="0" applyFont="1" applyAlignment="1">
      <alignment vertical="center"/>
    </xf>
    <xf numFmtId="0" fontId="24" fillId="0" borderId="25" xfId="0" applyFont="1" applyBorder="1" applyAlignment="1">
      <alignment vertical="center"/>
    </xf>
    <xf numFmtId="0" fontId="18" fillId="0" borderId="24" xfId="0" applyFont="1" applyBorder="1"/>
    <xf numFmtId="0" fontId="18" fillId="0" borderId="24" xfId="0" applyFont="1" applyBorder="1" applyAlignment="1">
      <alignment horizontal="justify" vertical="center"/>
    </xf>
    <xf numFmtId="0" fontId="26" fillId="3" borderId="29" xfId="0" applyFont="1" applyFill="1" applyBorder="1" applyAlignment="1">
      <alignment horizontal="center" vertical="center" wrapText="1"/>
    </xf>
    <xf numFmtId="0" fontId="4" fillId="2" borderId="24" xfId="0" applyFont="1" applyFill="1" applyBorder="1" applyAlignment="1">
      <alignment vertical="center" wrapText="1"/>
    </xf>
    <xf numFmtId="0" fontId="26" fillId="2" borderId="0" xfId="0" applyFont="1" applyFill="1" applyAlignment="1">
      <alignment horizontal="center" vertical="center" wrapText="1"/>
    </xf>
    <xf numFmtId="0" fontId="27" fillId="3" borderId="24" xfId="0" applyFont="1" applyFill="1" applyBorder="1" applyAlignment="1">
      <alignment vertical="center" wrapText="1"/>
    </xf>
    <xf numFmtId="3" fontId="27" fillId="3" borderId="0" xfId="0" applyNumberFormat="1" applyFont="1" applyFill="1" applyAlignment="1">
      <alignment horizontal="right" vertical="center" wrapText="1"/>
    </xf>
    <xf numFmtId="0" fontId="27" fillId="2" borderId="30" xfId="0" applyFont="1" applyFill="1" applyBorder="1" applyAlignment="1">
      <alignment vertical="center" wrapText="1"/>
    </xf>
    <xf numFmtId="0" fontId="25" fillId="3" borderId="24" xfId="0" applyFont="1" applyFill="1" applyBorder="1" applyAlignment="1">
      <alignment vertical="center" wrapText="1"/>
    </xf>
    <xf numFmtId="3" fontId="25" fillId="3" borderId="0" xfId="0" applyNumberFormat="1" applyFont="1" applyFill="1" applyAlignment="1">
      <alignment horizontal="right" vertical="center" wrapText="1"/>
    </xf>
    <xf numFmtId="0" fontId="14" fillId="0" borderId="24" xfId="0" applyFont="1" applyBorder="1" applyAlignment="1">
      <alignment horizontal="left" vertical="center" wrapText="1"/>
    </xf>
    <xf numFmtId="0" fontId="14" fillId="0" borderId="0" xfId="0" applyFont="1" applyAlignment="1">
      <alignment horizontal="left" vertical="center" wrapText="1"/>
    </xf>
    <xf numFmtId="0" fontId="27" fillId="2" borderId="24" xfId="0" applyFont="1" applyFill="1" applyBorder="1" applyAlignment="1">
      <alignment vertical="center" wrapText="1"/>
    </xf>
    <xf numFmtId="3" fontId="27" fillId="2" borderId="0" xfId="0" applyNumberFormat="1" applyFont="1" applyFill="1" applyAlignment="1">
      <alignment horizontal="right" vertical="center" wrapText="1"/>
    </xf>
    <xf numFmtId="3" fontId="26" fillId="3" borderId="31" xfId="0" applyNumberFormat="1" applyFont="1" applyFill="1" applyBorder="1" applyAlignment="1">
      <alignment horizontal="right" vertical="center" wrapText="1"/>
    </xf>
    <xf numFmtId="0" fontId="18" fillId="0" borderId="24" xfId="0" applyFont="1" applyBorder="1" applyAlignment="1">
      <alignment horizontal="left" vertical="center" wrapText="1"/>
    </xf>
    <xf numFmtId="0" fontId="18" fillId="0" borderId="25" xfId="0" applyFont="1" applyBorder="1" applyAlignment="1">
      <alignment horizontal="left" vertical="center" wrapText="1"/>
    </xf>
    <xf numFmtId="0" fontId="19" fillId="3" borderId="32" xfId="0" applyFont="1" applyFill="1" applyBorder="1" applyAlignment="1">
      <alignment horizontal="center" vertical="center" wrapText="1"/>
    </xf>
    <xf numFmtId="0" fontId="18" fillId="2" borderId="24" xfId="0" applyFont="1" applyFill="1" applyBorder="1" applyAlignment="1">
      <alignment vertical="center" wrapText="1"/>
    </xf>
    <xf numFmtId="0" fontId="18" fillId="3" borderId="24" xfId="0" applyFont="1" applyFill="1" applyBorder="1" applyAlignment="1">
      <alignment horizontal="left" vertical="center" wrapText="1" indent="1"/>
    </xf>
    <xf numFmtId="0" fontId="18" fillId="2" borderId="24" xfId="0" applyFont="1" applyFill="1" applyBorder="1" applyAlignment="1">
      <alignment horizontal="left" vertical="center" wrapText="1" indent="1"/>
    </xf>
    <xf numFmtId="0" fontId="19" fillId="3" borderId="30" xfId="0" applyFont="1" applyFill="1" applyBorder="1" applyAlignment="1">
      <alignment vertical="center" wrapText="1"/>
    </xf>
    <xf numFmtId="0" fontId="19" fillId="3" borderId="24" xfId="0" applyFont="1" applyFill="1" applyBorder="1" applyAlignment="1">
      <alignment vertical="center" wrapText="1"/>
    </xf>
    <xf numFmtId="0" fontId="22" fillId="0" borderId="24" xfId="0" applyFont="1" applyBorder="1" applyAlignment="1">
      <alignment horizontal="left" vertical="center" wrapText="1"/>
    </xf>
    <xf numFmtId="0" fontId="22" fillId="0" borderId="0" xfId="0" applyFont="1" applyAlignment="1">
      <alignment horizontal="left" vertical="center" wrapText="1"/>
    </xf>
    <xf numFmtId="0" fontId="22" fillId="0" borderId="24" xfId="0" applyFont="1" applyBorder="1" applyAlignment="1">
      <alignment horizontal="left" vertical="center"/>
    </xf>
    <xf numFmtId="0" fontId="22" fillId="0" borderId="0" xfId="0" applyFont="1" applyAlignment="1">
      <alignment horizontal="left" vertical="center"/>
    </xf>
    <xf numFmtId="0" fontId="22" fillId="0" borderId="25" xfId="0" applyFont="1" applyBorder="1" applyAlignment="1">
      <alignment horizontal="left" vertical="center"/>
    </xf>
    <xf numFmtId="0" fontId="20" fillId="0" borderId="24" xfId="0" applyFont="1" applyBorder="1" applyAlignment="1">
      <alignment horizontal="justify" vertical="center"/>
    </xf>
    <xf numFmtId="0" fontId="26" fillId="3" borderId="22" xfId="0" applyFont="1" applyFill="1" applyBorder="1" applyAlignment="1">
      <alignment vertical="center" wrapText="1"/>
    </xf>
    <xf numFmtId="0" fontId="26" fillId="2" borderId="24" xfId="0" applyFont="1" applyFill="1" applyBorder="1" applyAlignment="1">
      <alignment vertical="center" wrapText="1"/>
    </xf>
    <xf numFmtId="0" fontId="22" fillId="0" borderId="25" xfId="0" applyFont="1" applyBorder="1" applyAlignment="1">
      <alignment vertical="center" wrapText="1"/>
    </xf>
    <xf numFmtId="0" fontId="26" fillId="2" borderId="30" xfId="0" applyFont="1" applyFill="1" applyBorder="1" applyAlignment="1">
      <alignment vertical="center" wrapText="1"/>
    </xf>
    <xf numFmtId="0" fontId="22" fillId="0" borderId="25" xfId="0" applyFont="1" applyBorder="1" applyAlignment="1">
      <alignment vertical="center"/>
    </xf>
    <xf numFmtId="0" fontId="14" fillId="0" borderId="24" xfId="0" applyFont="1" applyBorder="1" applyAlignment="1">
      <alignment vertical="center"/>
    </xf>
    <xf numFmtId="0" fontId="18" fillId="0" borderId="24" xfId="0" applyFont="1" applyBorder="1" applyAlignment="1">
      <alignment horizontal="left" vertical="center" indent="8"/>
    </xf>
    <xf numFmtId="41" fontId="27" fillId="2" borderId="0" xfId="1" applyFont="1" applyFill="1" applyBorder="1" applyAlignment="1">
      <alignment horizontal="right" vertical="center" wrapText="1"/>
    </xf>
    <xf numFmtId="0" fontId="26" fillId="4" borderId="30" xfId="0" applyFont="1" applyFill="1" applyBorder="1" applyAlignment="1">
      <alignment vertical="center" wrapText="1"/>
    </xf>
    <xf numFmtId="0" fontId="26" fillId="4" borderId="24" xfId="0" applyFont="1" applyFill="1" applyBorder="1" applyAlignment="1">
      <alignment vertical="center" wrapText="1"/>
    </xf>
    <xf numFmtId="41" fontId="27" fillId="3" borderId="0" xfId="1" applyFont="1" applyFill="1" applyBorder="1" applyAlignment="1">
      <alignment horizontal="right" vertical="center" wrapText="1"/>
    </xf>
    <xf numFmtId="0" fontId="26" fillId="3" borderId="24" xfId="0" applyFont="1" applyFill="1" applyBorder="1" applyAlignment="1">
      <alignment vertical="center" wrapText="1"/>
    </xf>
    <xf numFmtId="0" fontId="24" fillId="0" borderId="24" xfId="0" applyFont="1" applyBorder="1" applyAlignment="1">
      <alignment horizontal="left" vertical="center"/>
    </xf>
    <xf numFmtId="0" fontId="24" fillId="0" borderId="25" xfId="0" applyFont="1" applyBorder="1" applyAlignment="1">
      <alignment horizontal="left" vertical="center"/>
    </xf>
    <xf numFmtId="0" fontId="8" fillId="0" borderId="6" xfId="0" applyFont="1" applyBorder="1" applyAlignment="1">
      <alignment wrapText="1"/>
    </xf>
    <xf numFmtId="3" fontId="11" fillId="2" borderId="1" xfId="0" applyNumberFormat="1" applyFont="1" applyFill="1" applyBorder="1" applyAlignment="1">
      <alignment horizontal="right" vertical="center" wrapText="1"/>
    </xf>
    <xf numFmtId="0" fontId="3" fillId="3" borderId="9" xfId="0" applyFont="1" applyFill="1" applyBorder="1" applyAlignment="1">
      <alignment horizontal="right" vertical="center" wrapText="1"/>
    </xf>
    <xf numFmtId="3" fontId="3" fillId="2" borderId="1" xfId="0" applyNumberFormat="1" applyFont="1" applyFill="1" applyBorder="1" applyAlignment="1">
      <alignment horizontal="right" vertical="center" wrapText="1"/>
    </xf>
    <xf numFmtId="3" fontId="3" fillId="3" borderId="0" xfId="0" applyNumberFormat="1" applyFont="1" applyFill="1" applyAlignment="1">
      <alignment horizontal="right" vertical="center" wrapText="1"/>
    </xf>
    <xf numFmtId="3" fontId="3" fillId="2" borderId="1" xfId="0" applyNumberFormat="1" applyFont="1" applyFill="1" applyBorder="1" applyAlignment="1">
      <alignment horizontal="left" vertical="center" wrapText="1"/>
    </xf>
    <xf numFmtId="3" fontId="3" fillId="3" borderId="0" xfId="0" applyNumberFormat="1" applyFont="1" applyFill="1" applyAlignment="1">
      <alignment horizontal="left" vertical="center" wrapText="1"/>
    </xf>
    <xf numFmtId="3" fontId="3" fillId="3" borderId="2" xfId="0" applyNumberFormat="1" applyFont="1" applyFill="1" applyBorder="1" applyAlignment="1">
      <alignment horizontal="left" vertical="center" wrapText="1"/>
    </xf>
    <xf numFmtId="3" fontId="3" fillId="2" borderId="2" xfId="0" applyNumberFormat="1" applyFont="1" applyFill="1" applyBorder="1" applyAlignment="1">
      <alignment horizontal="left" vertical="center" wrapText="1"/>
    </xf>
    <xf numFmtId="3" fontId="11" fillId="2" borderId="2" xfId="0" applyNumberFormat="1" applyFont="1" applyFill="1" applyBorder="1" applyAlignment="1">
      <alignment horizontal="left" vertical="center" wrapText="1"/>
    </xf>
    <xf numFmtId="3" fontId="11" fillId="2" borderId="1" xfId="0" applyNumberFormat="1" applyFont="1" applyFill="1" applyBorder="1" applyAlignment="1">
      <alignment horizontal="left" vertical="center" wrapText="1"/>
    </xf>
    <xf numFmtId="0" fontId="3" fillId="3" borderId="2" xfId="0" applyFont="1" applyFill="1" applyBorder="1" applyAlignment="1">
      <alignment horizontal="left" vertical="center" wrapText="1"/>
    </xf>
    <xf numFmtId="3" fontId="3" fillId="2" borderId="0" xfId="0" applyNumberFormat="1" applyFont="1" applyFill="1" applyAlignment="1">
      <alignment horizontal="left" vertical="center" wrapText="1"/>
    </xf>
    <xf numFmtId="0" fontId="3" fillId="3" borderId="9" xfId="0" applyFont="1" applyFill="1" applyBorder="1" applyAlignment="1">
      <alignment horizontal="left" vertical="center" wrapText="1"/>
    </xf>
    <xf numFmtId="3" fontId="11" fillId="4" borderId="2" xfId="0" applyNumberFormat="1" applyFont="1" applyFill="1" applyBorder="1" applyAlignment="1">
      <alignment horizontal="left" vertical="center" wrapText="1"/>
    </xf>
    <xf numFmtId="3" fontId="3" fillId="4" borderId="0" xfId="0" applyNumberFormat="1" applyFont="1" applyFill="1" applyAlignment="1">
      <alignment horizontal="left" vertical="center" wrapText="1"/>
    </xf>
    <xf numFmtId="0" fontId="16" fillId="2" borderId="1" xfId="0" applyFont="1" applyFill="1" applyBorder="1" applyAlignment="1">
      <alignment horizontal="center" vertical="center" wrapText="1"/>
    </xf>
    <xf numFmtId="0" fontId="4" fillId="2" borderId="0" xfId="0" applyFont="1" applyFill="1" applyAlignment="1">
      <alignment horizontal="center" vertical="center" wrapText="1"/>
    </xf>
    <xf numFmtId="0" fontId="4" fillId="3" borderId="12" xfId="0" applyFont="1" applyFill="1" applyBorder="1" applyAlignment="1">
      <alignment horizontal="center" vertical="center" wrapText="1"/>
    </xf>
    <xf numFmtId="0" fontId="13" fillId="3" borderId="12" xfId="0" applyFont="1" applyFill="1" applyBorder="1" applyAlignment="1">
      <alignment horizontal="right" vertical="center" wrapText="1"/>
    </xf>
    <xf numFmtId="3" fontId="13" fillId="2" borderId="1" xfId="0" applyNumberFormat="1" applyFont="1" applyFill="1" applyBorder="1" applyAlignment="1">
      <alignment horizontal="right" vertical="center" wrapText="1"/>
    </xf>
    <xf numFmtId="0" fontId="4" fillId="3" borderId="1" xfId="0" applyFont="1" applyFill="1" applyBorder="1" applyAlignment="1">
      <alignment horizontal="center" vertical="center" wrapText="1"/>
    </xf>
    <xf numFmtId="0" fontId="4" fillId="3" borderId="11" xfId="0" applyFont="1" applyFill="1" applyBorder="1" applyAlignment="1">
      <alignment horizontal="center" vertical="center" wrapText="1"/>
    </xf>
    <xf numFmtId="3" fontId="13" fillId="3" borderId="1" xfId="0" applyNumberFormat="1" applyFont="1" applyFill="1" applyBorder="1" applyAlignment="1">
      <alignment horizontal="right" vertical="center" wrapText="1"/>
    </xf>
    <xf numFmtId="3" fontId="16" fillId="2" borderId="2" xfId="0" applyNumberFormat="1" applyFont="1" applyFill="1" applyBorder="1" applyAlignment="1">
      <alignment horizontal="right" vertical="center" wrapText="1"/>
    </xf>
    <xf numFmtId="3" fontId="16" fillId="3" borderId="11" xfId="0" applyNumberFormat="1" applyFont="1" applyFill="1" applyBorder="1" applyAlignment="1">
      <alignment horizontal="right" vertical="center" wrapText="1"/>
    </xf>
    <xf numFmtId="3" fontId="3" fillId="3" borderId="1" xfId="0" applyNumberFormat="1" applyFont="1" applyFill="1" applyBorder="1" applyAlignment="1">
      <alignment horizontal="left" vertical="center" wrapText="1"/>
    </xf>
    <xf numFmtId="3" fontId="13" fillId="2" borderId="2" xfId="0" applyNumberFormat="1" applyFont="1" applyFill="1" applyBorder="1" applyAlignment="1">
      <alignment horizontal="left" vertical="center" wrapText="1"/>
    </xf>
    <xf numFmtId="3" fontId="16" fillId="2" borderId="2" xfId="0" applyNumberFormat="1" applyFont="1" applyFill="1" applyBorder="1" applyAlignment="1">
      <alignment horizontal="left" vertical="center" wrapText="1"/>
    </xf>
    <xf numFmtId="3" fontId="16" fillId="3" borderId="11" xfId="0" applyNumberFormat="1" applyFont="1" applyFill="1" applyBorder="1" applyAlignment="1">
      <alignment horizontal="left" vertical="center" wrapText="1"/>
    </xf>
    <xf numFmtId="3" fontId="3" fillId="0" borderId="2" xfId="0" applyNumberFormat="1" applyFont="1" applyBorder="1" applyAlignment="1">
      <alignment horizontal="right" vertical="center"/>
    </xf>
    <xf numFmtId="41" fontId="11" fillId="2" borderId="2" xfId="1" applyFont="1" applyFill="1" applyBorder="1" applyAlignment="1">
      <alignment horizontal="right" vertical="center" wrapText="1"/>
    </xf>
    <xf numFmtId="41" fontId="11" fillId="7" borderId="1" xfId="1" applyFont="1" applyFill="1" applyBorder="1" applyAlignment="1">
      <alignment horizontal="right" vertical="center" wrapText="1"/>
    </xf>
    <xf numFmtId="41" fontId="11" fillId="0" borderId="2" xfId="1" applyFont="1" applyBorder="1" applyAlignment="1">
      <alignment horizontal="right" vertical="center" wrapText="1"/>
    </xf>
    <xf numFmtId="41" fontId="11" fillId="0" borderId="11" xfId="1" applyFont="1" applyBorder="1" applyAlignment="1">
      <alignment horizontal="right" vertical="center" wrapText="1"/>
    </xf>
    <xf numFmtId="41" fontId="27" fillId="3" borderId="0" xfId="1" applyFont="1" applyFill="1" applyAlignment="1">
      <alignment horizontal="right" vertical="center" wrapText="1"/>
    </xf>
    <xf numFmtId="41" fontId="26" fillId="2" borderId="15" xfId="1" applyFont="1" applyFill="1" applyBorder="1" applyAlignment="1">
      <alignment horizontal="right" vertical="center" wrapText="1"/>
    </xf>
    <xf numFmtId="0" fontId="11" fillId="4" borderId="2" xfId="0" applyFont="1" applyFill="1" applyBorder="1" applyAlignment="1">
      <alignment horizontal="center" vertical="center" wrapText="1"/>
    </xf>
    <xf numFmtId="0" fontId="16" fillId="3" borderId="22" xfId="0" applyFont="1" applyFill="1" applyBorder="1" applyAlignment="1">
      <alignment horizontal="center" vertical="center" wrapText="1"/>
    </xf>
    <xf numFmtId="0" fontId="16" fillId="3" borderId="16" xfId="0" applyFont="1" applyFill="1" applyBorder="1" applyAlignment="1">
      <alignment horizontal="center" vertical="center" wrapText="1"/>
    </xf>
    <xf numFmtId="0" fontId="16" fillId="3" borderId="23" xfId="0" applyFont="1" applyFill="1" applyBorder="1" applyAlignment="1">
      <alignment horizontal="center" vertical="center" wrapText="1"/>
    </xf>
    <xf numFmtId="17" fontId="27" fillId="2" borderId="0" xfId="0" applyNumberFormat="1" applyFont="1" applyFill="1" applyAlignment="1">
      <alignment horizontal="center" vertical="center" wrapText="1"/>
    </xf>
    <xf numFmtId="3" fontId="27" fillId="2" borderId="25" xfId="0" applyNumberFormat="1" applyFont="1" applyFill="1" applyBorder="1" applyAlignment="1">
      <alignment horizontal="right" vertical="center" wrapText="1"/>
    </xf>
    <xf numFmtId="17" fontId="27" fillId="3" borderId="0" xfId="0" applyNumberFormat="1" applyFont="1" applyFill="1" applyAlignment="1">
      <alignment horizontal="center" vertical="center" wrapText="1"/>
    </xf>
    <xf numFmtId="3" fontId="27" fillId="3" borderId="25" xfId="0" applyNumberFormat="1" applyFont="1" applyFill="1" applyBorder="1" applyAlignment="1">
      <alignment horizontal="right" vertical="center" wrapText="1"/>
    </xf>
    <xf numFmtId="0" fontId="17" fillId="0" borderId="2" xfId="0" applyFont="1" applyBorder="1" applyAlignment="1">
      <alignment vertical="center" wrapText="1"/>
    </xf>
    <xf numFmtId="0" fontId="11" fillId="0" borderId="0" xfId="0" applyFont="1" applyAlignment="1">
      <alignment vertical="center" wrapText="1"/>
    </xf>
    <xf numFmtId="41" fontId="27" fillId="2" borderId="0" xfId="1" applyFont="1" applyFill="1" applyAlignment="1">
      <alignment horizontal="center" vertical="center" wrapText="1"/>
    </xf>
    <xf numFmtId="41" fontId="27" fillId="3" borderId="0" xfId="1" applyFont="1" applyFill="1" applyAlignment="1">
      <alignment horizontal="center" vertical="center" wrapText="1"/>
    </xf>
    <xf numFmtId="3" fontId="0" fillId="0" borderId="0" xfId="0" applyNumberFormat="1"/>
    <xf numFmtId="0" fontId="24" fillId="0" borderId="0" xfId="0" applyFont="1" applyAlignment="1">
      <alignment horizontal="left" vertical="center"/>
    </xf>
    <xf numFmtId="3" fontId="11" fillId="2" borderId="1" xfId="0" applyNumberFormat="1" applyFont="1" applyFill="1" applyBorder="1" applyAlignment="1">
      <alignment vertical="center" wrapText="1"/>
    </xf>
    <xf numFmtId="3" fontId="11" fillId="3" borderId="1" xfId="0" applyNumberFormat="1" applyFont="1" applyFill="1" applyBorder="1" applyAlignment="1">
      <alignment vertical="center" wrapText="1"/>
    </xf>
    <xf numFmtId="0" fontId="3" fillId="2" borderId="1" xfId="0" applyFont="1" applyFill="1" applyBorder="1" applyAlignment="1">
      <alignment vertical="center" wrapText="1"/>
    </xf>
    <xf numFmtId="0" fontId="3" fillId="3" borderId="1" xfId="0" applyFont="1" applyFill="1" applyBorder="1" applyAlignment="1">
      <alignment vertical="center" wrapText="1"/>
    </xf>
    <xf numFmtId="3" fontId="3" fillId="0" borderId="1" xfId="0" applyNumberFormat="1" applyFont="1" applyBorder="1" applyAlignment="1">
      <alignment vertical="center" wrapText="1"/>
    </xf>
    <xf numFmtId="0" fontId="11" fillId="4" borderId="2" xfId="0" applyFont="1" applyFill="1" applyBorder="1" applyAlignment="1">
      <alignment horizontal="right" vertical="center" wrapText="1"/>
    </xf>
    <xf numFmtId="3" fontId="35" fillId="3" borderId="2" xfId="0" applyNumberFormat="1" applyFont="1" applyFill="1" applyBorder="1" applyAlignment="1">
      <alignment horizontal="right" vertical="center" wrapText="1"/>
    </xf>
    <xf numFmtId="3" fontId="36" fillId="2" borderId="2" xfId="0" applyNumberFormat="1" applyFont="1" applyFill="1" applyBorder="1" applyAlignment="1">
      <alignment horizontal="right" vertical="center" wrapText="1"/>
    </xf>
    <xf numFmtId="3" fontId="35" fillId="2" borderId="2" xfId="0" applyNumberFormat="1" applyFont="1" applyFill="1" applyBorder="1" applyAlignment="1">
      <alignment horizontal="right" vertical="center" wrapText="1"/>
    </xf>
    <xf numFmtId="3" fontId="35" fillId="3" borderId="0" xfId="0" applyNumberFormat="1" applyFont="1" applyFill="1" applyAlignment="1">
      <alignment horizontal="right" vertical="center" wrapText="1"/>
    </xf>
    <xf numFmtId="41" fontId="3" fillId="2" borderId="2" xfId="1" applyFont="1" applyFill="1" applyBorder="1" applyAlignment="1">
      <alignment vertical="center" wrapText="1"/>
    </xf>
    <xf numFmtId="41" fontId="11" fillId="3" borderId="2" xfId="1" applyFont="1" applyFill="1" applyBorder="1" applyAlignment="1">
      <alignment vertical="center" wrapText="1"/>
    </xf>
    <xf numFmtId="41" fontId="3" fillId="0" borderId="2" xfId="1" applyFont="1" applyBorder="1" applyAlignment="1">
      <alignment vertical="center" wrapText="1"/>
    </xf>
    <xf numFmtId="41" fontId="11" fillId="3" borderId="0" xfId="1" applyFont="1" applyFill="1" applyAlignment="1">
      <alignment vertical="center" wrapText="1"/>
    </xf>
    <xf numFmtId="41" fontId="3" fillId="0" borderId="0" xfId="1" applyFont="1" applyAlignment="1">
      <alignment vertical="center" wrapText="1"/>
    </xf>
    <xf numFmtId="0" fontId="1" fillId="2" borderId="0" xfId="0" applyFont="1" applyFill="1" applyAlignment="1">
      <alignment horizontal="right" vertical="center" wrapText="1"/>
    </xf>
    <xf numFmtId="0" fontId="1" fillId="2" borderId="12" xfId="0" applyFont="1" applyFill="1" applyBorder="1" applyAlignment="1">
      <alignment horizontal="right" vertical="center" wrapText="1"/>
    </xf>
    <xf numFmtId="0" fontId="0" fillId="4" borderId="0" xfId="0" applyFill="1"/>
    <xf numFmtId="0" fontId="13" fillId="3" borderId="10" xfId="0" applyFont="1" applyFill="1" applyBorder="1" applyAlignment="1">
      <alignment vertical="center" wrapText="1"/>
    </xf>
    <xf numFmtId="0" fontId="18" fillId="4" borderId="0" xfId="0" applyFont="1" applyFill="1"/>
    <xf numFmtId="3" fontId="11" fillId="3" borderId="2" xfId="0" applyNumberFormat="1" applyFont="1" applyFill="1" applyBorder="1" applyAlignment="1">
      <alignment horizontal="left" vertical="center" wrapText="1"/>
    </xf>
    <xf numFmtId="0" fontId="22" fillId="0" borderId="25" xfId="0" applyFont="1" applyBorder="1" applyAlignment="1">
      <alignment horizontal="left" vertical="center" wrapText="1"/>
    </xf>
    <xf numFmtId="41" fontId="0" fillId="0" borderId="0" xfId="1" applyFont="1"/>
    <xf numFmtId="0" fontId="4" fillId="4" borderId="0" xfId="0" applyFont="1" applyFill="1" applyAlignment="1">
      <alignment vertical="center" wrapText="1"/>
    </xf>
    <xf numFmtId="0" fontId="4" fillId="4" borderId="0" xfId="0" applyFont="1" applyFill="1" applyAlignment="1">
      <alignment horizontal="right" vertical="center" wrapText="1"/>
    </xf>
    <xf numFmtId="0" fontId="11" fillId="2" borderId="33" xfId="0" applyFont="1" applyFill="1" applyBorder="1" applyAlignment="1">
      <alignment vertical="center" wrapText="1"/>
    </xf>
    <xf numFmtId="0" fontId="11" fillId="2" borderId="33" xfId="0" applyFont="1" applyFill="1" applyBorder="1" applyAlignment="1">
      <alignment horizontal="center" vertical="center" wrapText="1"/>
    </xf>
    <xf numFmtId="3" fontId="36" fillId="2" borderId="33" xfId="0" applyNumberFormat="1" applyFont="1" applyFill="1" applyBorder="1" applyAlignment="1">
      <alignment horizontal="right" vertical="center" wrapText="1"/>
    </xf>
    <xf numFmtId="41" fontId="11" fillId="2" borderId="33" xfId="1" applyFont="1" applyFill="1" applyBorder="1" applyAlignment="1">
      <alignment horizontal="right" vertical="center" wrapText="1"/>
    </xf>
    <xf numFmtId="41" fontId="11" fillId="2" borderId="33" xfId="1" applyFont="1" applyFill="1" applyBorder="1" applyAlignment="1">
      <alignment vertical="center" wrapText="1"/>
    </xf>
    <xf numFmtId="0" fontId="27" fillId="0" borderId="0" xfId="0" applyFont="1" applyAlignment="1">
      <alignment vertical="center"/>
    </xf>
    <xf numFmtId="0" fontId="18" fillId="0" borderId="0" xfId="0" applyFont="1"/>
    <xf numFmtId="0" fontId="4" fillId="2" borderId="0" xfId="0" applyFont="1" applyFill="1" applyAlignment="1">
      <alignment horizontal="right" vertical="center" wrapText="1"/>
    </xf>
    <xf numFmtId="0" fontId="27" fillId="3" borderId="0" xfId="0" applyFont="1" applyFill="1" applyAlignment="1">
      <alignment horizontal="right" vertical="center" wrapText="1"/>
    </xf>
    <xf numFmtId="3" fontId="26" fillId="4" borderId="0" xfId="0" applyNumberFormat="1" applyFont="1" applyFill="1" applyAlignment="1">
      <alignment horizontal="right" vertical="center" wrapText="1"/>
    </xf>
    <xf numFmtId="0" fontId="26" fillId="3" borderId="0" xfId="0" applyFont="1" applyFill="1" applyAlignment="1">
      <alignment horizontal="right" vertical="center" wrapText="1"/>
    </xf>
    <xf numFmtId="0" fontId="7" fillId="0" borderId="0" xfId="0" applyFont="1"/>
    <xf numFmtId="41" fontId="27" fillId="0" borderId="0" xfId="1" applyFont="1" applyFill="1" applyBorder="1" applyAlignment="1">
      <alignment horizontal="right" vertical="center" wrapText="1"/>
    </xf>
    <xf numFmtId="0" fontId="26" fillId="3" borderId="13" xfId="0" applyFont="1" applyFill="1" applyBorder="1" applyAlignment="1">
      <alignment horizontal="center" vertical="center" wrapText="1"/>
    </xf>
    <xf numFmtId="0" fontId="26" fillId="3" borderId="0" xfId="0" applyFont="1" applyFill="1" applyAlignment="1">
      <alignment horizontal="center" vertical="center" wrapText="1"/>
    </xf>
    <xf numFmtId="0" fontId="16" fillId="2" borderId="2" xfId="0" applyFont="1" applyFill="1" applyBorder="1" applyAlignment="1">
      <alignment vertical="center" wrapText="1"/>
    </xf>
    <xf numFmtId="3" fontId="16" fillId="2" borderId="1" xfId="0" applyNumberFormat="1" applyFont="1" applyFill="1" applyBorder="1" applyAlignment="1">
      <alignment horizontal="right" vertical="center" wrapText="1"/>
    </xf>
    <xf numFmtId="0" fontId="37" fillId="0" borderId="0" xfId="0" applyFont="1"/>
    <xf numFmtId="3" fontId="3" fillId="0" borderId="34" xfId="0" applyNumberFormat="1" applyFont="1" applyBorder="1" applyAlignment="1">
      <alignment horizontal="right" vertical="center" wrapText="1"/>
    </xf>
    <xf numFmtId="3" fontId="35" fillId="0" borderId="34" xfId="0" applyNumberFormat="1" applyFont="1" applyBorder="1" applyAlignment="1">
      <alignment horizontal="right" vertical="center" wrapText="1"/>
    </xf>
    <xf numFmtId="3" fontId="35" fillId="0" borderId="2" xfId="0" applyNumberFormat="1" applyFont="1" applyBorder="1" applyAlignment="1">
      <alignment horizontal="right" vertical="center" wrapText="1"/>
    </xf>
    <xf numFmtId="3" fontId="36" fillId="0" borderId="2" xfId="0" applyNumberFormat="1" applyFont="1" applyBorder="1" applyAlignment="1">
      <alignment horizontal="right" vertical="center" wrapText="1"/>
    </xf>
    <xf numFmtId="3" fontId="11" fillId="0" borderId="35" xfId="0" applyNumberFormat="1" applyFont="1" applyBorder="1" applyAlignment="1">
      <alignment horizontal="right" vertical="center" wrapText="1"/>
    </xf>
    <xf numFmtId="3" fontId="36" fillId="0" borderId="35" xfId="0" applyNumberFormat="1" applyFont="1" applyBorder="1" applyAlignment="1">
      <alignment horizontal="right" vertical="center" wrapText="1"/>
    </xf>
    <xf numFmtId="0" fontId="11" fillId="0" borderId="2" xfId="0" applyFont="1" applyBorder="1" applyAlignment="1">
      <alignment horizontal="center" vertical="center" wrapText="1"/>
    </xf>
    <xf numFmtId="0" fontId="16" fillId="2" borderId="1" xfId="0" applyFont="1" applyFill="1" applyBorder="1" applyAlignment="1">
      <alignment horizontal="left" vertical="center" wrapText="1"/>
    </xf>
    <xf numFmtId="3" fontId="3" fillId="0" borderId="34" xfId="0" applyNumberFormat="1" applyFont="1" applyBorder="1" applyAlignment="1">
      <alignment horizontal="left" vertical="top" wrapText="1"/>
    </xf>
    <xf numFmtId="0" fontId="14" fillId="0" borderId="0" xfId="0" applyFont="1" applyAlignment="1">
      <alignment horizontal="left" vertical="top" wrapText="1"/>
    </xf>
    <xf numFmtId="0" fontId="32" fillId="5" borderId="17" xfId="0" applyFont="1" applyFill="1" applyBorder="1" applyAlignment="1">
      <alignment horizontal="center" vertical="center" wrapText="1"/>
    </xf>
    <xf numFmtId="0" fontId="32" fillId="5" borderId="18" xfId="0" applyFont="1" applyFill="1" applyBorder="1" applyAlignment="1">
      <alignment horizontal="center" vertical="center" wrapText="1"/>
    </xf>
    <xf numFmtId="0" fontId="32" fillId="5" borderId="19" xfId="0" applyFont="1" applyFill="1" applyBorder="1" applyAlignment="1">
      <alignment horizontal="center" vertical="center" wrapText="1"/>
    </xf>
    <xf numFmtId="0" fontId="32" fillId="5" borderId="20" xfId="0" applyFont="1" applyFill="1" applyBorder="1" applyAlignment="1">
      <alignment horizontal="center" vertical="center" wrapText="1"/>
    </xf>
    <xf numFmtId="0" fontId="32" fillId="5" borderId="21" xfId="0" applyFont="1" applyFill="1" applyBorder="1" applyAlignment="1">
      <alignment horizontal="center" vertical="center" wrapText="1"/>
    </xf>
    <xf numFmtId="0" fontId="15" fillId="0" borderId="0" xfId="0" applyFont="1" applyAlignment="1">
      <alignment horizontal="left" vertical="top" wrapText="1"/>
    </xf>
    <xf numFmtId="0" fontId="18" fillId="0" borderId="0" xfId="0" applyFont="1" applyAlignment="1">
      <alignment horizontal="left" vertical="top" wrapText="1"/>
    </xf>
    <xf numFmtId="0" fontId="19" fillId="0" borderId="22" xfId="0" applyFont="1" applyBorder="1" applyAlignment="1">
      <alignment horizontal="left" vertical="center"/>
    </xf>
    <xf numFmtId="0" fontId="19" fillId="0" borderId="16" xfId="0" applyFont="1" applyBorder="1" applyAlignment="1">
      <alignment horizontal="left" vertical="center"/>
    </xf>
    <xf numFmtId="0" fontId="19" fillId="0" borderId="23" xfId="0" applyFont="1" applyBorder="1" applyAlignment="1">
      <alignment horizontal="left" vertical="center"/>
    </xf>
    <xf numFmtId="0" fontId="18" fillId="0" borderId="24" xfId="0" applyFont="1" applyBorder="1" applyAlignment="1">
      <alignment horizontal="left" vertical="center" wrapText="1"/>
    </xf>
    <xf numFmtId="0" fontId="18" fillId="0" borderId="0" xfId="0" applyFont="1" applyAlignment="1">
      <alignment horizontal="left" vertical="center" wrapText="1"/>
    </xf>
    <xf numFmtId="0" fontId="18" fillId="0" borderId="25" xfId="0" applyFont="1" applyBorder="1" applyAlignment="1">
      <alignment horizontal="left" vertical="center" wrapText="1"/>
    </xf>
    <xf numFmtId="0" fontId="18" fillId="0" borderId="26" xfId="0" applyFont="1" applyBorder="1" applyAlignment="1">
      <alignment horizontal="left" vertical="center" wrapText="1"/>
    </xf>
    <xf numFmtId="0" fontId="18" fillId="0" borderId="27" xfId="0" applyFont="1" applyBorder="1" applyAlignment="1">
      <alignment horizontal="left" vertical="center" wrapText="1"/>
    </xf>
    <xf numFmtId="0" fontId="18" fillId="0" borderId="28" xfId="0" applyFont="1" applyBorder="1" applyAlignment="1">
      <alignment horizontal="left" vertical="center" wrapText="1"/>
    </xf>
    <xf numFmtId="0" fontId="33" fillId="6" borderId="20" xfId="0" applyFont="1" applyFill="1" applyBorder="1" applyAlignment="1">
      <alignment horizontal="center" vertical="center" wrapText="1"/>
    </xf>
    <xf numFmtId="0" fontId="33" fillId="6" borderId="21" xfId="0" applyFont="1" applyFill="1" applyBorder="1" applyAlignment="1">
      <alignment horizontal="center" vertical="center" wrapText="1"/>
    </xf>
    <xf numFmtId="0" fontId="33" fillId="6" borderId="19" xfId="0" applyFont="1" applyFill="1" applyBorder="1" applyAlignment="1">
      <alignment horizontal="center" vertical="center" wrapText="1"/>
    </xf>
    <xf numFmtId="0" fontId="15" fillId="0" borderId="0" xfId="0" applyFont="1" applyAlignment="1">
      <alignment horizontal="left" vertical="center" wrapText="1"/>
    </xf>
    <xf numFmtId="0" fontId="15" fillId="0" borderId="25" xfId="0" applyFont="1" applyBorder="1" applyAlignment="1">
      <alignment horizontal="left" vertical="center" wrapText="1"/>
    </xf>
    <xf numFmtId="0" fontId="15" fillId="0" borderId="27" xfId="0" applyFont="1" applyBorder="1" applyAlignment="1">
      <alignment horizontal="left" vertical="center" wrapText="1"/>
    </xf>
    <xf numFmtId="0" fontId="15" fillId="0" borderId="28" xfId="0" applyFont="1" applyBorder="1" applyAlignment="1">
      <alignment horizontal="left" vertical="center" wrapText="1"/>
    </xf>
    <xf numFmtId="0" fontId="21" fillId="0" borderId="24" xfId="0" applyFont="1" applyBorder="1" applyAlignment="1">
      <alignment horizontal="left" vertical="center"/>
    </xf>
    <xf numFmtId="0" fontId="21" fillId="0" borderId="0" xfId="0" applyFont="1" applyAlignment="1">
      <alignment horizontal="left" vertical="center"/>
    </xf>
    <xf numFmtId="0" fontId="21" fillId="0" borderId="25" xfId="0" applyFont="1" applyBorder="1" applyAlignment="1">
      <alignment horizontal="left" vertical="center"/>
    </xf>
    <xf numFmtId="0" fontId="15" fillId="0" borderId="24" xfId="0" applyFont="1" applyBorder="1" applyAlignment="1">
      <alignment horizontal="left" vertical="center" wrapText="1"/>
    </xf>
    <xf numFmtId="0" fontId="19" fillId="0" borderId="22" xfId="0" applyFont="1" applyBorder="1" applyAlignment="1">
      <alignment horizontal="left" vertical="center" wrapText="1"/>
    </xf>
    <xf numFmtId="0" fontId="19" fillId="0" borderId="16" xfId="0" applyFont="1" applyBorder="1" applyAlignment="1">
      <alignment horizontal="left" vertical="center" wrapText="1"/>
    </xf>
    <xf numFmtId="0" fontId="19" fillId="0" borderId="23" xfId="0" applyFont="1" applyBorder="1" applyAlignment="1">
      <alignment horizontal="left" vertical="center" wrapText="1"/>
    </xf>
    <xf numFmtId="0" fontId="21" fillId="0" borderId="24" xfId="0" applyFont="1" applyBorder="1" applyAlignment="1">
      <alignment horizontal="left" vertical="center" wrapText="1"/>
    </xf>
    <xf numFmtId="0" fontId="21" fillId="0" borderId="0" xfId="0" applyFont="1" applyAlignment="1">
      <alignment horizontal="left" vertical="center" wrapText="1"/>
    </xf>
    <xf numFmtId="0" fontId="21" fillId="0" borderId="25" xfId="0" applyFont="1" applyBorder="1" applyAlignment="1">
      <alignment horizontal="left" vertical="center" wrapText="1"/>
    </xf>
    <xf numFmtId="0" fontId="18" fillId="0" borderId="24" xfId="0" applyFont="1" applyBorder="1" applyAlignment="1">
      <alignment horizontal="left" vertical="top" wrapText="1"/>
    </xf>
    <xf numFmtId="0" fontId="18" fillId="0" borderId="25" xfId="0" applyFont="1" applyBorder="1" applyAlignment="1">
      <alignment horizontal="left" vertical="top" wrapText="1"/>
    </xf>
    <xf numFmtId="0" fontId="15" fillId="0" borderId="24" xfId="0" applyFont="1" applyBorder="1" applyAlignment="1">
      <alignment horizontal="left" vertical="top" wrapText="1"/>
    </xf>
    <xf numFmtId="0" fontId="15" fillId="0" borderId="25" xfId="0" applyFont="1" applyBorder="1" applyAlignment="1">
      <alignment horizontal="left" vertical="top" wrapText="1"/>
    </xf>
    <xf numFmtId="0" fontId="24" fillId="0" borderId="22" xfId="0" applyFont="1" applyBorder="1" applyAlignment="1">
      <alignment horizontal="left" vertical="center"/>
    </xf>
    <xf numFmtId="0" fontId="24" fillId="0" borderId="16" xfId="0" applyFont="1" applyBorder="1" applyAlignment="1">
      <alignment horizontal="left" vertical="center"/>
    </xf>
    <xf numFmtId="0" fontId="24" fillId="0" borderId="23" xfId="0" applyFont="1" applyBorder="1" applyAlignment="1">
      <alignment horizontal="left" vertical="center"/>
    </xf>
    <xf numFmtId="0" fontId="25" fillId="0" borderId="24" xfId="0" applyFont="1" applyBorder="1" applyAlignment="1">
      <alignment horizontal="left" vertical="center"/>
    </xf>
    <xf numFmtId="0" fontId="25" fillId="0" borderId="0" xfId="0" applyFont="1" applyAlignment="1">
      <alignment horizontal="left" vertical="center"/>
    </xf>
    <xf numFmtId="0" fontId="25" fillId="0" borderId="25" xfId="0" applyFont="1" applyBorder="1" applyAlignment="1">
      <alignment horizontal="left" vertical="center"/>
    </xf>
    <xf numFmtId="0" fontId="18" fillId="0" borderId="26" xfId="0" applyFont="1" applyBorder="1" applyAlignment="1">
      <alignment horizontal="left" vertical="center"/>
    </xf>
    <xf numFmtId="0" fontId="18" fillId="0" borderId="27" xfId="0" applyFont="1" applyBorder="1" applyAlignment="1">
      <alignment horizontal="left" vertical="center"/>
    </xf>
    <xf numFmtId="0" fontId="18" fillId="0" borderId="28" xfId="0" applyFont="1" applyBorder="1" applyAlignment="1">
      <alignment horizontal="left" vertical="center"/>
    </xf>
    <xf numFmtId="0" fontId="18" fillId="0" borderId="26" xfId="0" applyFont="1" applyBorder="1" applyAlignment="1">
      <alignment horizontal="left" vertical="top" wrapText="1"/>
    </xf>
    <xf numFmtId="0" fontId="18" fillId="0" borderId="27" xfId="0" applyFont="1" applyBorder="1" applyAlignment="1">
      <alignment horizontal="left" vertical="top" wrapText="1"/>
    </xf>
    <xf numFmtId="0" fontId="18" fillId="0" borderId="28" xfId="0" applyFont="1" applyBorder="1" applyAlignment="1">
      <alignment horizontal="left" vertical="top" wrapText="1"/>
    </xf>
    <xf numFmtId="0" fontId="22" fillId="0" borderId="24" xfId="0" applyFont="1" applyBorder="1" applyAlignment="1">
      <alignment horizontal="left" vertical="center" wrapText="1"/>
    </xf>
    <xf numFmtId="0" fontId="22" fillId="0" borderId="0" xfId="0" applyFont="1" applyAlignment="1">
      <alignment horizontal="left" vertical="center" wrapText="1"/>
    </xf>
    <xf numFmtId="0" fontId="22" fillId="0" borderId="25" xfId="0" applyFont="1" applyBorder="1" applyAlignment="1">
      <alignment horizontal="left" vertical="center" wrapText="1"/>
    </xf>
    <xf numFmtId="0" fontId="14" fillId="0" borderId="24" xfId="0" applyFont="1" applyBorder="1" applyAlignment="1">
      <alignment horizontal="left" vertical="center" wrapText="1"/>
    </xf>
    <xf numFmtId="0" fontId="14" fillId="0" borderId="0" xfId="0" applyFont="1" applyAlignment="1">
      <alignment horizontal="left" vertical="center" wrapText="1"/>
    </xf>
    <xf numFmtId="0" fontId="14" fillId="0" borderId="25" xfId="0" applyFont="1" applyBorder="1" applyAlignment="1">
      <alignment horizontal="left" vertical="center" wrapText="1"/>
    </xf>
    <xf numFmtId="0" fontId="24" fillId="0" borderId="22" xfId="0" applyFont="1" applyBorder="1" applyAlignment="1">
      <alignment horizontal="left" vertical="center" wrapText="1"/>
    </xf>
    <xf numFmtId="0" fontId="24" fillId="0" borderId="16" xfId="0" applyFont="1" applyBorder="1" applyAlignment="1">
      <alignment horizontal="left" vertical="center" wrapText="1"/>
    </xf>
    <xf numFmtId="0" fontId="24" fillId="0" borderId="23" xfId="0" applyFont="1" applyBorder="1" applyAlignment="1">
      <alignment horizontal="left" vertical="center" wrapText="1"/>
    </xf>
    <xf numFmtId="0" fontId="22" fillId="0" borderId="24" xfId="0" applyFont="1" applyBorder="1" applyAlignment="1">
      <alignment horizontal="left" vertical="center"/>
    </xf>
    <xf numFmtId="0" fontId="22" fillId="0" borderId="0" xfId="0" applyFont="1" applyAlignment="1">
      <alignment horizontal="left" vertical="center"/>
    </xf>
    <xf numFmtId="0" fontId="22" fillId="0" borderId="25" xfId="0" applyFont="1" applyBorder="1" applyAlignment="1">
      <alignment horizontal="left" vertical="center"/>
    </xf>
    <xf numFmtId="0" fontId="16" fillId="3" borderId="30" xfId="0" applyFont="1" applyFill="1" applyBorder="1" applyAlignment="1">
      <alignment vertical="center" wrapText="1"/>
    </xf>
    <xf numFmtId="0" fontId="16" fillId="3" borderId="15" xfId="0" applyFont="1" applyFill="1" applyBorder="1" applyAlignment="1">
      <alignment vertical="center" wrapText="1"/>
    </xf>
    <xf numFmtId="0" fontId="18" fillId="4" borderId="26" xfId="0" applyFont="1" applyFill="1" applyBorder="1" applyAlignment="1">
      <alignment horizontal="left" vertical="center" wrapText="1"/>
    </xf>
    <xf numFmtId="0" fontId="18" fillId="4" borderId="27" xfId="0" applyFont="1" applyFill="1" applyBorder="1" applyAlignment="1">
      <alignment horizontal="left" vertical="center" wrapText="1"/>
    </xf>
    <xf numFmtId="0" fontId="18" fillId="4" borderId="28" xfId="0" applyFont="1" applyFill="1" applyBorder="1" applyAlignment="1">
      <alignment horizontal="left" vertical="center" wrapText="1"/>
    </xf>
    <xf numFmtId="0" fontId="33" fillId="6" borderId="0" xfId="0" applyFont="1" applyFill="1" applyAlignment="1">
      <alignment horizontal="center" vertical="center" wrapText="1"/>
    </xf>
    <xf numFmtId="0" fontId="26" fillId="3" borderId="32" xfId="0" applyFont="1" applyFill="1" applyBorder="1" applyAlignment="1">
      <alignment vertical="center" wrapText="1"/>
    </xf>
    <xf numFmtId="0" fontId="26" fillId="3" borderId="24" xfId="0" applyFont="1" applyFill="1" applyBorder="1" applyAlignment="1">
      <alignment vertical="center" wrapText="1"/>
    </xf>
    <xf numFmtId="0" fontId="26" fillId="3" borderId="13" xfId="0" applyFont="1" applyFill="1" applyBorder="1" applyAlignment="1">
      <alignment horizontal="right" vertical="center" wrapText="1"/>
    </xf>
    <xf numFmtId="0" fontId="26" fillId="3" borderId="0" xfId="0" applyFont="1" applyFill="1" applyAlignment="1">
      <alignment horizontal="right" vertical="center" wrapText="1"/>
    </xf>
    <xf numFmtId="0" fontId="26" fillId="3" borderId="13" xfId="0" applyFont="1" applyFill="1" applyBorder="1" applyAlignment="1">
      <alignment horizontal="center" vertical="center" wrapText="1"/>
    </xf>
    <xf numFmtId="0" fontId="26" fillId="3" borderId="0" xfId="0" applyFont="1" applyFill="1" applyAlignment="1">
      <alignment horizontal="center" vertical="center" wrapText="1"/>
    </xf>
    <xf numFmtId="0" fontId="34" fillId="0" borderId="24" xfId="0" applyFont="1" applyBorder="1" applyAlignment="1">
      <alignment horizontal="left" vertical="top"/>
    </xf>
    <xf numFmtId="0" fontId="34" fillId="0" borderId="0" xfId="0" applyFont="1" applyAlignment="1">
      <alignment horizontal="left" vertical="top"/>
    </xf>
    <xf numFmtId="0" fontId="34" fillId="0" borderId="25" xfId="0" applyFont="1" applyBorder="1" applyAlignment="1">
      <alignment horizontal="left" vertical="top"/>
    </xf>
  </cellXfs>
  <cellStyles count="2">
    <cellStyle name="Millares [0]" xfId="1" builtinId="6"/>
    <cellStyle name="Normal" xfId="0" builtinId="0"/>
  </cellStyles>
  <dxfs count="0"/>
  <tableStyles count="0" defaultTableStyle="TableStyleMedium2" defaultPivotStyle="PivotStyleLight16"/>
  <colors>
    <mruColors>
      <color rgb="FFEEF1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371C9E-9127-43F6-96E8-17479AA5F098}">
  <sheetPr>
    <tabColor theme="0" tint="-0.499984740745262"/>
  </sheetPr>
  <dimension ref="A1:B4"/>
  <sheetViews>
    <sheetView showGridLines="0" topLeftCell="A43" zoomScaleNormal="100" workbookViewId="0">
      <selection activeCell="A2" sqref="A2"/>
    </sheetView>
  </sheetViews>
  <sheetFormatPr baseColWidth="10" defaultRowHeight="15" x14ac:dyDescent="0.25"/>
  <cols>
    <col min="2" max="2" width="152" customWidth="1"/>
  </cols>
  <sheetData>
    <row r="1" spans="1:2" x14ac:dyDescent="0.25">
      <c r="A1" t="s">
        <v>249</v>
      </c>
    </row>
    <row r="2" spans="1:2" ht="162" x14ac:dyDescent="0.25">
      <c r="B2" s="3" t="s">
        <v>0</v>
      </c>
    </row>
    <row r="3" spans="1:2" ht="20.25" x14ac:dyDescent="0.25">
      <c r="B3" s="2" t="s">
        <v>201</v>
      </c>
    </row>
    <row r="4" spans="1:2" ht="30" x14ac:dyDescent="0.4">
      <c r="B4" s="218" t="s">
        <v>202</v>
      </c>
    </row>
  </sheetData>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8A8DDD-387A-4A92-B88D-4C5402155E25}">
  <sheetPr>
    <tabColor theme="0" tint="-0.499984740745262"/>
  </sheetPr>
  <dimension ref="B1:E27"/>
  <sheetViews>
    <sheetView showGridLines="0" topLeftCell="A15" zoomScaleNormal="100" workbookViewId="0">
      <selection activeCell="B9" sqref="B9:E9"/>
    </sheetView>
  </sheetViews>
  <sheetFormatPr baseColWidth="10" defaultRowHeight="15" x14ac:dyDescent="0.25"/>
  <cols>
    <col min="2" max="2" width="46.28515625" customWidth="1"/>
    <col min="3" max="3" width="11.28515625" bestFit="1" customWidth="1"/>
    <col min="4" max="4" width="22.28515625" customWidth="1"/>
    <col min="5" max="5" width="22.140625" customWidth="1"/>
  </cols>
  <sheetData>
    <row r="1" spans="2:5" ht="15.75" thickBot="1" x14ac:dyDescent="0.3"/>
    <row r="2" spans="2:5" ht="58.5" customHeight="1" thickBot="1" x14ac:dyDescent="0.3">
      <c r="B2" s="251" t="s">
        <v>1</v>
      </c>
      <c r="C2" s="252"/>
      <c r="D2" s="252"/>
      <c r="E2" s="253"/>
    </row>
    <row r="3" spans="2:5" ht="15.75" thickBot="1" x14ac:dyDescent="0.3"/>
    <row r="4" spans="2:5" ht="16.5" x14ac:dyDescent="0.25">
      <c r="B4" s="272" t="s">
        <v>104</v>
      </c>
      <c r="C4" s="273"/>
      <c r="D4" s="273"/>
      <c r="E4" s="274"/>
    </row>
    <row r="5" spans="2:5" ht="16.5" x14ac:dyDescent="0.25">
      <c r="B5" s="85"/>
      <c r="C5" s="86"/>
      <c r="D5" s="86"/>
      <c r="E5" s="87"/>
    </row>
    <row r="6" spans="2:5" ht="53.25" customHeight="1" thickBot="1" x14ac:dyDescent="0.3">
      <c r="B6" s="281" t="s">
        <v>240</v>
      </c>
      <c r="C6" s="282"/>
      <c r="D6" s="282"/>
      <c r="E6" s="283"/>
    </row>
    <row r="7" spans="2:5" ht="18.75" customHeight="1" x14ac:dyDescent="0.25">
      <c r="B7" s="69"/>
      <c r="C7" s="69"/>
      <c r="D7" s="69"/>
      <c r="E7" s="69"/>
    </row>
    <row r="8" spans="2:5" ht="75.75" customHeight="1" x14ac:dyDescent="0.25">
      <c r="B8" s="62"/>
      <c r="C8" s="62"/>
      <c r="D8" s="62"/>
      <c r="E8" s="62"/>
    </row>
    <row r="9" spans="2:5" ht="69.75" customHeight="1" x14ac:dyDescent="0.25">
      <c r="B9" s="64"/>
      <c r="C9" s="64"/>
      <c r="D9" s="64"/>
      <c r="E9" s="64"/>
    </row>
    <row r="11" spans="2:5" ht="33" customHeight="1" x14ac:dyDescent="0.25">
      <c r="B11" s="67"/>
      <c r="C11" s="67"/>
      <c r="D11" s="67"/>
      <c r="E11" s="67"/>
    </row>
    <row r="12" spans="2:5" x14ac:dyDescent="0.25">
      <c r="B12" s="68"/>
      <c r="C12" s="68"/>
      <c r="D12" s="68"/>
      <c r="E12" s="68"/>
    </row>
    <row r="13" spans="2:5" ht="60" customHeight="1" x14ac:dyDescent="0.25">
      <c r="B13" s="64"/>
      <c r="C13" s="64"/>
      <c r="D13" s="64"/>
      <c r="E13" s="64"/>
    </row>
    <row r="14" spans="2:5" ht="66" customHeight="1" x14ac:dyDescent="0.25">
      <c r="B14" s="64"/>
      <c r="C14" s="64"/>
      <c r="D14" s="64"/>
      <c r="E14" s="64"/>
    </row>
    <row r="15" spans="2:5" ht="35.25" customHeight="1" x14ac:dyDescent="0.25">
      <c r="B15" s="64"/>
      <c r="C15" s="64"/>
      <c r="D15" s="64"/>
      <c r="E15" s="64"/>
    </row>
    <row r="17" spans="2:5" x14ac:dyDescent="0.25">
      <c r="B17" s="63"/>
      <c r="C17" s="63"/>
      <c r="D17" s="63"/>
      <c r="E17" s="63"/>
    </row>
    <row r="18" spans="2:5" x14ac:dyDescent="0.25">
      <c r="B18" s="66"/>
      <c r="C18" s="66"/>
      <c r="D18" s="66"/>
      <c r="E18" s="66"/>
    </row>
    <row r="19" spans="2:5" ht="39.75" customHeight="1" x14ac:dyDescent="0.25">
      <c r="B19" s="64"/>
      <c r="C19" s="64"/>
      <c r="D19" s="64"/>
      <c r="E19" s="64"/>
    </row>
    <row r="20" spans="2:5" ht="29.25" customHeight="1" x14ac:dyDescent="0.25">
      <c r="B20" s="65"/>
      <c r="C20" s="65"/>
      <c r="D20" s="65"/>
      <c r="E20" s="65"/>
    </row>
    <row r="21" spans="2:5" ht="21.75" customHeight="1" x14ac:dyDescent="0.25">
      <c r="B21" s="64"/>
      <c r="C21" s="64"/>
      <c r="D21" s="64"/>
      <c r="E21" s="64"/>
    </row>
    <row r="22" spans="2:5" ht="104.25" customHeight="1" x14ac:dyDescent="0.25">
      <c r="B22" s="64"/>
      <c r="C22" s="64"/>
      <c r="D22" s="64"/>
      <c r="E22" s="64"/>
    </row>
    <row r="23" spans="2:5" ht="33.75" customHeight="1" x14ac:dyDescent="0.25">
      <c r="B23" s="65"/>
      <c r="C23" s="65"/>
      <c r="D23" s="65"/>
      <c r="E23" s="65"/>
    </row>
    <row r="24" spans="2:5" ht="55.5" customHeight="1" x14ac:dyDescent="0.25">
      <c r="B24" s="64"/>
      <c r="C24" s="64"/>
      <c r="D24" s="64"/>
      <c r="E24" s="64"/>
    </row>
    <row r="25" spans="2:5" ht="44.25" customHeight="1" x14ac:dyDescent="0.25">
      <c r="B25" s="65"/>
      <c r="C25" s="65"/>
      <c r="D25" s="65"/>
      <c r="E25" s="65"/>
    </row>
    <row r="27" spans="2:5" ht="45.75" customHeight="1" x14ac:dyDescent="0.25"/>
  </sheetData>
  <mergeCells count="3">
    <mergeCell ref="B2:E2"/>
    <mergeCell ref="B4:E4"/>
    <mergeCell ref="B6:E6"/>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C183E1-1F6A-434A-88DF-D0C23FF5B6AF}">
  <sheetPr>
    <tabColor theme="0" tint="-0.499984740745262"/>
  </sheetPr>
  <dimension ref="B1:E27"/>
  <sheetViews>
    <sheetView showGridLines="0" topLeftCell="A4" zoomScaleNormal="100" workbookViewId="0">
      <selection activeCell="B9" sqref="B9:E9"/>
    </sheetView>
  </sheetViews>
  <sheetFormatPr baseColWidth="10" defaultRowHeight="15" x14ac:dyDescent="0.25"/>
  <cols>
    <col min="2" max="2" width="46.28515625" customWidth="1"/>
    <col min="3" max="3" width="11.28515625" bestFit="1" customWidth="1"/>
    <col min="4" max="4" width="22.28515625" customWidth="1"/>
    <col min="5" max="5" width="22.140625" customWidth="1"/>
  </cols>
  <sheetData>
    <row r="1" spans="2:5" ht="15.75" thickBot="1" x14ac:dyDescent="0.3"/>
    <row r="2" spans="2:5" ht="58.5" customHeight="1" thickBot="1" x14ac:dyDescent="0.3">
      <c r="B2" s="251" t="s">
        <v>1</v>
      </c>
      <c r="C2" s="252"/>
      <c r="D2" s="252"/>
      <c r="E2" s="253"/>
    </row>
    <row r="3" spans="2:5" ht="15.75" thickBot="1" x14ac:dyDescent="0.3"/>
    <row r="4" spans="2:5" ht="16.5" x14ac:dyDescent="0.25">
      <c r="B4" s="272" t="s">
        <v>105</v>
      </c>
      <c r="C4" s="273"/>
      <c r="D4" s="273"/>
      <c r="E4" s="274"/>
    </row>
    <row r="5" spans="2:5" ht="16.5" x14ac:dyDescent="0.25">
      <c r="B5" s="88"/>
      <c r="C5" s="86"/>
      <c r="D5" s="86"/>
      <c r="E5" s="87"/>
    </row>
    <row r="6" spans="2:5" ht="61.5" customHeight="1" thickBot="1" x14ac:dyDescent="0.3">
      <c r="B6" s="248" t="s">
        <v>228</v>
      </c>
      <c r="C6" s="249"/>
      <c r="D6" s="249"/>
      <c r="E6" s="250"/>
    </row>
    <row r="7" spans="2:5" ht="18.75" customHeight="1" x14ac:dyDescent="0.25">
      <c r="B7" s="69"/>
      <c r="C7" s="69"/>
      <c r="D7" s="69"/>
      <c r="E7" s="69"/>
    </row>
    <row r="8" spans="2:5" ht="75.75" customHeight="1" x14ac:dyDescent="0.25">
      <c r="B8" s="62"/>
      <c r="C8" s="62"/>
      <c r="D8" s="62"/>
      <c r="E8" s="62"/>
    </row>
    <row r="9" spans="2:5" ht="69.75" customHeight="1" x14ac:dyDescent="0.25">
      <c r="B9" s="64"/>
      <c r="C9" s="64"/>
      <c r="D9" s="64"/>
      <c r="E9" s="64"/>
    </row>
    <row r="11" spans="2:5" ht="33" customHeight="1" x14ac:dyDescent="0.25">
      <c r="B11" s="67"/>
      <c r="C11" s="67"/>
      <c r="D11" s="67"/>
      <c r="E11" s="67"/>
    </row>
    <row r="12" spans="2:5" x14ac:dyDescent="0.25">
      <c r="B12" s="68"/>
      <c r="C12" s="68"/>
      <c r="D12" s="68"/>
      <c r="E12" s="68"/>
    </row>
    <row r="13" spans="2:5" ht="60" customHeight="1" x14ac:dyDescent="0.25">
      <c r="B13" s="64"/>
      <c r="C13" s="64"/>
      <c r="D13" s="64"/>
      <c r="E13" s="64"/>
    </row>
    <row r="14" spans="2:5" ht="66" customHeight="1" x14ac:dyDescent="0.25">
      <c r="B14" s="64"/>
      <c r="C14" s="64"/>
      <c r="D14" s="64"/>
      <c r="E14" s="64"/>
    </row>
    <row r="15" spans="2:5" ht="35.25" customHeight="1" x14ac:dyDescent="0.25">
      <c r="B15" s="64"/>
      <c r="C15" s="64"/>
      <c r="D15" s="64"/>
      <c r="E15" s="64"/>
    </row>
    <row r="17" spans="2:5" x14ac:dyDescent="0.25">
      <c r="B17" s="63"/>
      <c r="C17" s="63"/>
      <c r="D17" s="63"/>
      <c r="E17" s="63"/>
    </row>
    <row r="18" spans="2:5" x14ac:dyDescent="0.25">
      <c r="B18" s="66"/>
      <c r="C18" s="66"/>
      <c r="D18" s="66"/>
      <c r="E18" s="66"/>
    </row>
    <row r="19" spans="2:5" ht="39.75" customHeight="1" x14ac:dyDescent="0.25">
      <c r="B19" s="64"/>
      <c r="C19" s="64"/>
      <c r="D19" s="64"/>
      <c r="E19" s="64"/>
    </row>
    <row r="20" spans="2:5" ht="29.25" customHeight="1" x14ac:dyDescent="0.25">
      <c r="B20" s="65"/>
      <c r="C20" s="65"/>
      <c r="D20" s="65"/>
      <c r="E20" s="65"/>
    </row>
    <row r="21" spans="2:5" ht="21.75" customHeight="1" x14ac:dyDescent="0.25">
      <c r="B21" s="64"/>
      <c r="C21" s="64"/>
      <c r="D21" s="64"/>
      <c r="E21" s="64"/>
    </row>
    <row r="22" spans="2:5" ht="104.25" customHeight="1" x14ac:dyDescent="0.25">
      <c r="B22" s="64"/>
      <c r="C22" s="64"/>
      <c r="D22" s="64"/>
      <c r="E22" s="64"/>
    </row>
    <row r="23" spans="2:5" ht="33.75" customHeight="1" x14ac:dyDescent="0.25">
      <c r="B23" s="65"/>
      <c r="C23" s="65"/>
      <c r="D23" s="65"/>
      <c r="E23" s="65"/>
    </row>
    <row r="24" spans="2:5" ht="55.5" customHeight="1" x14ac:dyDescent="0.25">
      <c r="B24" s="64"/>
      <c r="C24" s="64"/>
      <c r="D24" s="64"/>
      <c r="E24" s="64"/>
    </row>
    <row r="25" spans="2:5" ht="44.25" customHeight="1" x14ac:dyDescent="0.25">
      <c r="B25" s="65"/>
      <c r="C25" s="65"/>
      <c r="D25" s="65"/>
      <c r="E25" s="65"/>
    </row>
    <row r="27" spans="2:5" ht="45.75" customHeight="1" x14ac:dyDescent="0.25"/>
  </sheetData>
  <mergeCells count="3">
    <mergeCell ref="B2:E2"/>
    <mergeCell ref="B4:E4"/>
    <mergeCell ref="B6:E6"/>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E6D639-CB9E-46CB-819F-0D0C7F6AB62A}">
  <sheetPr>
    <tabColor theme="0" tint="-0.499984740745262"/>
  </sheetPr>
  <dimension ref="B1:G53"/>
  <sheetViews>
    <sheetView showGridLines="0" topLeftCell="A40" zoomScaleNormal="100" workbookViewId="0">
      <selection activeCell="B9" sqref="B9:E9"/>
    </sheetView>
  </sheetViews>
  <sheetFormatPr baseColWidth="10" defaultRowHeight="15" x14ac:dyDescent="0.25"/>
  <cols>
    <col min="2" max="2" width="46.28515625" customWidth="1"/>
    <col min="3" max="3" width="20" customWidth="1"/>
    <col min="4" max="4" width="22.28515625" customWidth="1"/>
    <col min="5" max="5" width="22.140625" customWidth="1"/>
    <col min="6" max="7" width="19.140625" customWidth="1"/>
  </cols>
  <sheetData>
    <row r="1" spans="2:7" ht="15.75" thickBot="1" x14ac:dyDescent="0.3"/>
    <row r="2" spans="2:7" ht="58.5" customHeight="1" thickBot="1" x14ac:dyDescent="0.3">
      <c r="B2" s="251" t="s">
        <v>1</v>
      </c>
      <c r="C2" s="252"/>
      <c r="D2" s="252"/>
      <c r="E2" s="252"/>
      <c r="F2" s="252"/>
      <c r="G2" s="253"/>
    </row>
    <row r="3" spans="2:7" ht="15.75" thickBot="1" x14ac:dyDescent="0.3"/>
    <row r="4" spans="2:7" ht="16.5" x14ac:dyDescent="0.25">
      <c r="B4" s="290" t="s">
        <v>106</v>
      </c>
      <c r="C4" s="291"/>
      <c r="D4" s="291"/>
      <c r="E4" s="291"/>
      <c r="F4" s="291"/>
      <c r="G4" s="292"/>
    </row>
    <row r="5" spans="2:7" ht="16.5" customHeight="1" x14ac:dyDescent="0.25">
      <c r="B5" s="284" t="s">
        <v>49</v>
      </c>
      <c r="C5" s="285"/>
      <c r="D5" s="285"/>
      <c r="E5" s="285"/>
      <c r="F5" s="285"/>
      <c r="G5" s="286"/>
    </row>
    <row r="6" spans="2:7" ht="16.5" customHeight="1" x14ac:dyDescent="0.25">
      <c r="B6" s="111" t="s">
        <v>174</v>
      </c>
      <c r="C6" s="112"/>
      <c r="D6" s="112"/>
      <c r="E6" s="112"/>
      <c r="F6" s="112"/>
      <c r="G6" s="203"/>
    </row>
    <row r="7" spans="2:7" ht="41.25" customHeight="1" x14ac:dyDescent="0.25">
      <c r="B7" s="245" t="s">
        <v>229</v>
      </c>
      <c r="C7" s="246"/>
      <c r="D7" s="246"/>
      <c r="E7" s="246"/>
      <c r="F7" s="246"/>
      <c r="G7" s="247"/>
    </row>
    <row r="8" spans="2:7" ht="41.25" customHeight="1" x14ac:dyDescent="0.25">
      <c r="B8" s="245" t="s">
        <v>241</v>
      </c>
      <c r="C8" s="246"/>
      <c r="D8" s="246"/>
      <c r="E8" s="246"/>
      <c r="F8" s="246"/>
      <c r="G8" s="247"/>
    </row>
    <row r="9" spans="2:7" ht="16.5" customHeight="1" x14ac:dyDescent="0.25">
      <c r="B9" s="111"/>
      <c r="C9" s="112"/>
      <c r="D9" s="112"/>
      <c r="E9" s="112"/>
      <c r="F9" s="112"/>
      <c r="G9" s="203"/>
    </row>
    <row r="10" spans="2:7" ht="16.5" customHeight="1" x14ac:dyDescent="0.25">
      <c r="B10" s="111" t="s">
        <v>194</v>
      </c>
      <c r="C10" s="112"/>
      <c r="D10" s="112"/>
      <c r="E10" s="112"/>
      <c r="F10" s="112"/>
      <c r="G10" s="203"/>
    </row>
    <row r="11" spans="2:7" ht="27" customHeight="1" x14ac:dyDescent="0.25">
      <c r="B11" s="245" t="s">
        <v>242</v>
      </c>
      <c r="C11" s="246"/>
      <c r="D11" s="246"/>
      <c r="E11" s="246"/>
      <c r="F11" s="246"/>
      <c r="G11" s="247"/>
    </row>
    <row r="12" spans="2:7" ht="16.5" customHeight="1" x14ac:dyDescent="0.25">
      <c r="B12" s="111"/>
      <c r="C12" s="112"/>
      <c r="D12" s="112"/>
      <c r="E12" s="112"/>
      <c r="F12" s="112"/>
      <c r="G12" s="203"/>
    </row>
    <row r="13" spans="2:7" ht="16.5" customHeight="1" x14ac:dyDescent="0.25">
      <c r="B13" s="111" t="s">
        <v>230</v>
      </c>
      <c r="C13" s="112"/>
      <c r="D13" s="112"/>
      <c r="E13" s="112"/>
      <c r="F13" s="112"/>
      <c r="G13" s="203"/>
    </row>
    <row r="14" spans="2:7" ht="27" customHeight="1" x14ac:dyDescent="0.25">
      <c r="B14" s="245" t="s">
        <v>231</v>
      </c>
      <c r="C14" s="246"/>
      <c r="D14" s="246"/>
      <c r="E14" s="246"/>
      <c r="F14" s="246"/>
      <c r="G14" s="247"/>
    </row>
    <row r="15" spans="2:7" ht="16.5" customHeight="1" x14ac:dyDescent="0.25">
      <c r="B15" s="111"/>
      <c r="C15" s="112"/>
      <c r="D15" s="112"/>
      <c r="E15" s="112"/>
      <c r="F15" s="112"/>
      <c r="G15" s="203"/>
    </row>
    <row r="16" spans="2:7" ht="16.5" customHeight="1" x14ac:dyDescent="0.25">
      <c r="B16" s="111" t="s">
        <v>232</v>
      </c>
      <c r="C16" s="112"/>
      <c r="D16" s="112"/>
      <c r="E16" s="112"/>
      <c r="F16" s="112"/>
      <c r="G16" s="203"/>
    </row>
    <row r="17" spans="2:7" ht="27" customHeight="1" x14ac:dyDescent="0.25">
      <c r="B17" s="245" t="s">
        <v>243</v>
      </c>
      <c r="C17" s="246"/>
      <c r="D17" s="246"/>
      <c r="E17" s="246"/>
      <c r="F17" s="246"/>
      <c r="G17" s="247"/>
    </row>
    <row r="18" spans="2:7" ht="27" customHeight="1" x14ac:dyDescent="0.25">
      <c r="B18" s="103"/>
      <c r="C18" s="62"/>
      <c r="D18" s="62"/>
      <c r="E18" s="62"/>
      <c r="F18" s="62"/>
      <c r="G18" s="104"/>
    </row>
    <row r="19" spans="2:7" ht="19.5" customHeight="1" x14ac:dyDescent="0.25">
      <c r="B19" s="245" t="s">
        <v>211</v>
      </c>
      <c r="C19" s="246"/>
      <c r="D19" s="246"/>
      <c r="E19" s="246"/>
      <c r="F19" s="246"/>
      <c r="G19" s="247"/>
    </row>
    <row r="20" spans="2:7" ht="15.75" thickBot="1" x14ac:dyDescent="0.3">
      <c r="B20" s="89"/>
      <c r="G20" s="84"/>
    </row>
    <row r="21" spans="2:7" ht="45" customHeight="1" thickBot="1" x14ac:dyDescent="0.3">
      <c r="B21" s="90" t="s">
        <v>107</v>
      </c>
      <c r="C21" s="70" t="s">
        <v>108</v>
      </c>
      <c r="D21" s="70" t="s">
        <v>109</v>
      </c>
      <c r="E21" s="70" t="s">
        <v>108</v>
      </c>
      <c r="F21" s="70" t="s">
        <v>109</v>
      </c>
      <c r="G21" s="84"/>
    </row>
    <row r="22" spans="2:7" ht="15.75" x14ac:dyDescent="0.25">
      <c r="B22" s="91"/>
      <c r="C22" s="92" t="s">
        <v>218</v>
      </c>
      <c r="D22" s="92" t="s">
        <v>218</v>
      </c>
      <c r="E22" s="92" t="s">
        <v>154</v>
      </c>
      <c r="F22" s="92" t="s">
        <v>154</v>
      </c>
      <c r="G22" s="84"/>
    </row>
    <row r="23" spans="2:7" x14ac:dyDescent="0.25">
      <c r="B23" s="93" t="s">
        <v>110</v>
      </c>
      <c r="C23" s="94">
        <v>2273851</v>
      </c>
      <c r="D23" s="94">
        <v>2260890</v>
      </c>
      <c r="E23" s="94">
        <v>3687908</v>
      </c>
      <c r="F23" s="94">
        <v>3608175</v>
      </c>
      <c r="G23" s="84"/>
    </row>
    <row r="24" spans="2:7" ht="15.75" thickBot="1" x14ac:dyDescent="0.3">
      <c r="B24" s="95" t="s">
        <v>111</v>
      </c>
      <c r="C24" s="71">
        <v>1469710</v>
      </c>
      <c r="D24" s="71">
        <v>1289931</v>
      </c>
      <c r="E24" s="71">
        <v>1153521</v>
      </c>
      <c r="F24" s="71">
        <v>972934</v>
      </c>
      <c r="G24" s="84"/>
    </row>
    <row r="25" spans="2:7" x14ac:dyDescent="0.25">
      <c r="B25" s="96" t="s">
        <v>112</v>
      </c>
      <c r="C25" s="97">
        <f>+SUM(C23:C24)</f>
        <v>3743561</v>
      </c>
      <c r="D25" s="97">
        <f t="shared" ref="D25:F25" si="0">+SUM(D23:D24)</f>
        <v>3550821</v>
      </c>
      <c r="E25" s="97">
        <f t="shared" si="0"/>
        <v>4841429</v>
      </c>
      <c r="F25" s="97">
        <f t="shared" si="0"/>
        <v>4581109</v>
      </c>
      <c r="G25" s="84"/>
    </row>
    <row r="26" spans="2:7" ht="15" customHeight="1" x14ac:dyDescent="0.25">
      <c r="B26" s="287" t="s">
        <v>113</v>
      </c>
      <c r="C26" s="288"/>
      <c r="D26" s="288"/>
      <c r="E26" s="288"/>
      <c r="F26" s="288"/>
      <c r="G26" s="289"/>
    </row>
    <row r="27" spans="2:7" x14ac:dyDescent="0.25">
      <c r="B27" s="98"/>
      <c r="C27" s="99"/>
      <c r="D27" s="99"/>
      <c r="E27" s="99"/>
      <c r="F27" s="99"/>
      <c r="G27" s="84"/>
    </row>
    <row r="28" spans="2:7" ht="15.75" thickBot="1" x14ac:dyDescent="0.3">
      <c r="B28" s="284" t="s">
        <v>114</v>
      </c>
      <c r="C28" s="285"/>
      <c r="D28" s="285"/>
      <c r="E28" s="285"/>
      <c r="F28" s="285"/>
      <c r="G28" s="286"/>
    </row>
    <row r="29" spans="2:7" ht="27" x14ac:dyDescent="0.25">
      <c r="B29" s="169" t="s">
        <v>115</v>
      </c>
      <c r="C29" s="170" t="s">
        <v>116</v>
      </c>
      <c r="D29" s="170" t="s">
        <v>117</v>
      </c>
      <c r="E29" s="170" t="s">
        <v>118</v>
      </c>
      <c r="F29" s="170" t="s">
        <v>212</v>
      </c>
      <c r="G29" s="171" t="s">
        <v>155</v>
      </c>
    </row>
    <row r="30" spans="2:7" x14ac:dyDescent="0.25">
      <c r="B30" s="100" t="s">
        <v>195</v>
      </c>
      <c r="C30" s="172">
        <v>43282</v>
      </c>
      <c r="D30" s="172">
        <v>45809</v>
      </c>
      <c r="E30" s="178">
        <v>115000</v>
      </c>
      <c r="F30" s="101">
        <v>22603</v>
      </c>
      <c r="G30" s="173">
        <v>33692</v>
      </c>
    </row>
    <row r="31" spans="2:7" x14ac:dyDescent="0.25">
      <c r="B31" s="93" t="s">
        <v>173</v>
      </c>
      <c r="C31" s="174">
        <v>43466</v>
      </c>
      <c r="D31" s="174">
        <v>45962</v>
      </c>
      <c r="E31" s="179">
        <v>177000</v>
      </c>
      <c r="F31" s="94">
        <v>50878</v>
      </c>
      <c r="G31" s="175">
        <v>67132</v>
      </c>
    </row>
    <row r="32" spans="2:7" x14ac:dyDescent="0.25">
      <c r="B32" s="100" t="s">
        <v>119</v>
      </c>
      <c r="C32" s="172">
        <v>43709</v>
      </c>
      <c r="D32" s="172">
        <v>46266</v>
      </c>
      <c r="E32" s="178">
        <v>370000</v>
      </c>
      <c r="F32" s="101">
        <v>105792</v>
      </c>
      <c r="G32" s="173">
        <v>158513</v>
      </c>
    </row>
    <row r="33" spans="2:7" x14ac:dyDescent="0.25">
      <c r="B33" s="93" t="s">
        <v>173</v>
      </c>
      <c r="C33" s="174">
        <v>44531</v>
      </c>
      <c r="D33" s="174">
        <v>45597</v>
      </c>
      <c r="E33" s="179">
        <v>50000</v>
      </c>
      <c r="F33" s="94">
        <v>8333</v>
      </c>
      <c r="G33" s="175">
        <v>16667</v>
      </c>
    </row>
    <row r="34" spans="2:7" x14ac:dyDescent="0.25">
      <c r="B34" s="100" t="s">
        <v>119</v>
      </c>
      <c r="C34" s="172">
        <v>45078</v>
      </c>
      <c r="D34" s="172">
        <v>46874</v>
      </c>
      <c r="E34" s="178">
        <v>180000</v>
      </c>
      <c r="F34" s="101">
        <v>180000</v>
      </c>
      <c r="G34" s="173">
        <v>180000</v>
      </c>
    </row>
    <row r="35" spans="2:7" x14ac:dyDescent="0.25">
      <c r="B35" s="93" t="s">
        <v>173</v>
      </c>
      <c r="C35" s="174">
        <v>45536</v>
      </c>
      <c r="D35" s="174">
        <v>47331</v>
      </c>
      <c r="E35" s="179">
        <v>150000</v>
      </c>
      <c r="F35" s="94">
        <v>150000</v>
      </c>
      <c r="G35" s="175">
        <v>0</v>
      </c>
    </row>
    <row r="36" spans="2:7" ht="16.5" thickBot="1" x14ac:dyDescent="0.3">
      <c r="B36" s="296" t="s">
        <v>120</v>
      </c>
      <c r="C36" s="297"/>
      <c r="D36" s="297"/>
      <c r="E36" s="72"/>
      <c r="F36" s="73">
        <f>+SUM(F30:F35)</f>
        <v>517606</v>
      </c>
      <c r="G36" s="102">
        <v>456004</v>
      </c>
    </row>
    <row r="37" spans="2:7" x14ac:dyDescent="0.25">
      <c r="B37" s="81"/>
      <c r="G37" s="84"/>
    </row>
    <row r="38" spans="2:7" x14ac:dyDescent="0.25">
      <c r="B38" s="293" t="s">
        <v>121</v>
      </c>
      <c r="C38" s="294"/>
      <c r="D38" s="294"/>
      <c r="E38" s="294"/>
      <c r="F38" s="294"/>
      <c r="G38" s="295"/>
    </row>
    <row r="39" spans="2:7" x14ac:dyDescent="0.25">
      <c r="B39" s="245" t="s">
        <v>122</v>
      </c>
      <c r="C39" s="246"/>
      <c r="D39" s="246"/>
      <c r="E39" s="246"/>
      <c r="F39" s="246"/>
      <c r="G39" s="247"/>
    </row>
    <row r="40" spans="2:7" ht="15.75" thickBot="1" x14ac:dyDescent="0.3">
      <c r="B40" s="103"/>
      <c r="C40" s="62"/>
      <c r="D40" s="62"/>
      <c r="E40" s="62"/>
      <c r="F40" s="62"/>
      <c r="G40" s="104"/>
    </row>
    <row r="41" spans="2:7" ht="25.5" x14ac:dyDescent="0.25">
      <c r="B41" s="105" t="s">
        <v>4</v>
      </c>
      <c r="C41" s="74" t="s">
        <v>212</v>
      </c>
      <c r="D41" s="74" t="s">
        <v>155</v>
      </c>
      <c r="G41" s="84"/>
    </row>
    <row r="42" spans="2:7" ht="15.75" x14ac:dyDescent="0.25">
      <c r="B42" s="106" t="s">
        <v>123</v>
      </c>
      <c r="C42" s="28"/>
      <c r="D42" s="28"/>
      <c r="G42" s="84"/>
    </row>
    <row r="43" spans="2:7" x14ac:dyDescent="0.25">
      <c r="B43" s="107" t="s">
        <v>124</v>
      </c>
      <c r="C43" s="94">
        <v>164136</v>
      </c>
      <c r="D43" s="94">
        <v>265367</v>
      </c>
      <c r="G43" s="84"/>
    </row>
    <row r="44" spans="2:7" x14ac:dyDescent="0.25">
      <c r="B44" s="108" t="s">
        <v>125</v>
      </c>
      <c r="C44" s="101">
        <v>298785</v>
      </c>
      <c r="D44" s="101">
        <v>104500</v>
      </c>
      <c r="G44" s="84"/>
    </row>
    <row r="45" spans="2:7" x14ac:dyDescent="0.25">
      <c r="B45" s="107" t="s">
        <v>126</v>
      </c>
      <c r="C45" s="94">
        <v>2381578</v>
      </c>
      <c r="D45" s="94">
        <v>259425</v>
      </c>
      <c r="G45" s="84"/>
    </row>
    <row r="46" spans="2:7" x14ac:dyDescent="0.25">
      <c r="B46" s="108" t="s">
        <v>127</v>
      </c>
      <c r="C46" s="101">
        <v>82500</v>
      </c>
      <c r="D46" s="101">
        <v>3757621</v>
      </c>
      <c r="G46" s="84"/>
    </row>
    <row r="47" spans="2:7" x14ac:dyDescent="0.25">
      <c r="B47" s="107" t="s">
        <v>128</v>
      </c>
      <c r="C47" s="94">
        <v>243181</v>
      </c>
      <c r="D47" s="166">
        <v>187000</v>
      </c>
      <c r="G47" s="84"/>
    </row>
    <row r="48" spans="2:7" x14ac:dyDescent="0.25">
      <c r="B48" s="108" t="s">
        <v>129</v>
      </c>
      <c r="C48" s="101">
        <v>573381</v>
      </c>
      <c r="D48" s="101">
        <v>267517</v>
      </c>
      <c r="G48" s="84"/>
    </row>
    <row r="49" spans="2:7" ht="15.75" thickBot="1" x14ac:dyDescent="0.3">
      <c r="B49" s="109" t="s">
        <v>130</v>
      </c>
      <c r="C49" s="73">
        <f>+SUM(C43:C48)</f>
        <v>3743561</v>
      </c>
      <c r="D49" s="73">
        <v>4841429</v>
      </c>
      <c r="G49" s="84"/>
    </row>
    <row r="50" spans="2:7" x14ac:dyDescent="0.25">
      <c r="B50" s="110"/>
      <c r="C50" s="75"/>
      <c r="D50" s="75"/>
      <c r="G50" s="84"/>
    </row>
    <row r="51" spans="2:7" x14ac:dyDescent="0.25">
      <c r="B51" s="284" t="s">
        <v>131</v>
      </c>
      <c r="C51" s="285"/>
      <c r="D51" s="285"/>
      <c r="E51" s="285"/>
      <c r="G51" s="84"/>
    </row>
    <row r="52" spans="2:7" x14ac:dyDescent="0.25">
      <c r="B52" s="111"/>
      <c r="C52" s="112"/>
      <c r="D52" s="112"/>
      <c r="E52" s="112"/>
      <c r="G52" s="84"/>
    </row>
    <row r="53" spans="2:7" ht="43.5" customHeight="1" thickBot="1" x14ac:dyDescent="0.3">
      <c r="B53" s="281" t="s">
        <v>233</v>
      </c>
      <c r="C53" s="282"/>
      <c r="D53" s="282"/>
      <c r="E53" s="282"/>
      <c r="F53" s="282"/>
      <c r="G53" s="283"/>
    </row>
  </sheetData>
  <mergeCells count="16">
    <mergeCell ref="B53:G53"/>
    <mergeCell ref="B38:G38"/>
    <mergeCell ref="B39:G39"/>
    <mergeCell ref="B51:E51"/>
    <mergeCell ref="B36:D36"/>
    <mergeCell ref="B28:G28"/>
    <mergeCell ref="B19:G19"/>
    <mergeCell ref="B26:G26"/>
    <mergeCell ref="B2:G2"/>
    <mergeCell ref="B4:G4"/>
    <mergeCell ref="B5:G5"/>
    <mergeCell ref="B7:G7"/>
    <mergeCell ref="B11:G11"/>
    <mergeCell ref="B8:G8"/>
    <mergeCell ref="B14:G14"/>
    <mergeCell ref="B17:G17"/>
  </mergeCell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F59B9D-75A0-4494-A96D-33098CA1C20C}">
  <sheetPr>
    <tabColor theme="0" tint="-0.499984740745262"/>
  </sheetPr>
  <dimension ref="B1:E55"/>
  <sheetViews>
    <sheetView showGridLines="0" topLeftCell="A9" zoomScaleNormal="100" workbookViewId="0">
      <selection activeCell="B13" sqref="B13"/>
    </sheetView>
  </sheetViews>
  <sheetFormatPr baseColWidth="10" defaultRowHeight="15" x14ac:dyDescent="0.25"/>
  <cols>
    <col min="2" max="2" width="46.28515625" customWidth="1"/>
    <col min="3" max="3" width="20" customWidth="1"/>
    <col min="4" max="4" width="22.28515625" customWidth="1"/>
    <col min="5" max="5" width="22.140625" customWidth="1"/>
    <col min="6" max="6" width="19" customWidth="1"/>
  </cols>
  <sheetData>
    <row r="1" spans="2:5" ht="15.75" thickBot="1" x14ac:dyDescent="0.3"/>
    <row r="2" spans="2:5" ht="58.5" customHeight="1" thickBot="1" x14ac:dyDescent="0.3">
      <c r="B2" s="251" t="s">
        <v>1</v>
      </c>
      <c r="C2" s="252"/>
      <c r="D2" s="252"/>
      <c r="E2" s="253"/>
    </row>
    <row r="3" spans="2:5" ht="15.75" thickBot="1" x14ac:dyDescent="0.3"/>
    <row r="4" spans="2:5" ht="16.5" x14ac:dyDescent="0.25">
      <c r="B4" s="272" t="s">
        <v>132</v>
      </c>
      <c r="C4" s="273"/>
      <c r="D4" s="273"/>
      <c r="E4" s="274"/>
    </row>
    <row r="5" spans="2:5" ht="16.5" customHeight="1" x14ac:dyDescent="0.25">
      <c r="B5" s="293" t="s">
        <v>133</v>
      </c>
      <c r="C5" s="294"/>
      <c r="D5" s="294"/>
      <c r="E5" s="295"/>
    </row>
    <row r="6" spans="2:5" ht="56.25" customHeight="1" x14ac:dyDescent="0.25">
      <c r="B6" s="245" t="s">
        <v>235</v>
      </c>
      <c r="C6" s="246"/>
      <c r="D6" s="246"/>
      <c r="E6" s="247"/>
    </row>
    <row r="7" spans="2:5" ht="50.25" customHeight="1" x14ac:dyDescent="0.25">
      <c r="B7" s="245" t="s">
        <v>234</v>
      </c>
      <c r="C7" s="246"/>
      <c r="D7" s="246"/>
      <c r="E7" s="247"/>
    </row>
    <row r="8" spans="2:5" x14ac:dyDescent="0.25">
      <c r="B8" s="284" t="s">
        <v>134</v>
      </c>
      <c r="C8" s="285"/>
      <c r="D8" s="285"/>
      <c r="E8" s="286"/>
    </row>
    <row r="9" spans="2:5" ht="58.5" customHeight="1" x14ac:dyDescent="0.25">
      <c r="B9" s="245" t="s">
        <v>244</v>
      </c>
      <c r="C9" s="246"/>
      <c r="D9" s="246"/>
      <c r="E9" s="247"/>
    </row>
    <row r="10" spans="2:5" x14ac:dyDescent="0.25">
      <c r="B10" s="293" t="s">
        <v>135</v>
      </c>
      <c r="C10" s="294"/>
      <c r="D10" s="294"/>
      <c r="E10" s="295"/>
    </row>
    <row r="11" spans="2:5" x14ac:dyDescent="0.25">
      <c r="B11" s="113"/>
      <c r="C11" s="114"/>
      <c r="D11" s="114"/>
      <c r="E11" s="115"/>
    </row>
    <row r="12" spans="2:5" ht="63.75" customHeight="1" thickBot="1" x14ac:dyDescent="0.3">
      <c r="B12" s="298" t="s">
        <v>252</v>
      </c>
      <c r="C12" s="299"/>
      <c r="D12" s="299"/>
      <c r="E12" s="300"/>
    </row>
    <row r="13" spans="2:5" ht="45" customHeight="1" x14ac:dyDescent="0.25"/>
    <row r="15" spans="2:5" ht="123.75" customHeight="1" x14ac:dyDescent="0.25"/>
    <row r="16" spans="2:5" ht="57.75" customHeight="1" x14ac:dyDescent="0.25"/>
    <row r="17" ht="42.75" customHeight="1" x14ac:dyDescent="0.25"/>
    <row r="18" ht="30.75" customHeight="1" x14ac:dyDescent="0.25"/>
    <row r="19" ht="75" customHeight="1" x14ac:dyDescent="0.25"/>
    <row r="20" ht="111" customHeight="1" x14ac:dyDescent="0.25"/>
    <row r="21" ht="30.75" customHeight="1" x14ac:dyDescent="0.25"/>
    <row r="23" ht="45" customHeight="1" x14ac:dyDescent="0.25"/>
    <row r="29" ht="15" customHeight="1" x14ac:dyDescent="0.25"/>
    <row r="41" ht="15" customHeight="1" x14ac:dyDescent="0.25"/>
    <row r="55" ht="61.5" customHeight="1" x14ac:dyDescent="0.25"/>
  </sheetData>
  <mergeCells count="9">
    <mergeCell ref="B7:E7"/>
    <mergeCell ref="B12:E12"/>
    <mergeCell ref="B10:E10"/>
    <mergeCell ref="B2:E2"/>
    <mergeCell ref="B4:E4"/>
    <mergeCell ref="B5:E5"/>
    <mergeCell ref="B6:E6"/>
    <mergeCell ref="B8:E8"/>
    <mergeCell ref="B9:E9"/>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0487CC-241F-4B68-BF21-9D1F32361373}">
  <sheetPr>
    <tabColor theme="0" tint="-0.499984740745262"/>
  </sheetPr>
  <dimension ref="B2:E62"/>
  <sheetViews>
    <sheetView showGridLines="0" topLeftCell="A45" zoomScaleNormal="100" workbookViewId="0">
      <selection activeCell="B47" sqref="B47:E47"/>
    </sheetView>
  </sheetViews>
  <sheetFormatPr baseColWidth="10" defaultRowHeight="15" x14ac:dyDescent="0.25"/>
  <cols>
    <col min="2" max="2" width="46.28515625" customWidth="1"/>
    <col min="3" max="3" width="17.85546875" customWidth="1"/>
    <col min="4" max="4" width="17.7109375" customWidth="1"/>
    <col min="5" max="5" width="22.140625" customWidth="1"/>
    <col min="6" max="6" width="19" customWidth="1"/>
  </cols>
  <sheetData>
    <row r="2" spans="2:5" ht="58.5" customHeight="1" x14ac:dyDescent="0.25">
      <c r="B2" s="301" t="s">
        <v>1</v>
      </c>
      <c r="C2" s="301"/>
      <c r="D2" s="301"/>
      <c r="E2" s="301"/>
    </row>
    <row r="3" spans="2:5" ht="15.75" thickBot="1" x14ac:dyDescent="0.3"/>
    <row r="4" spans="2:5" ht="16.5" x14ac:dyDescent="0.25">
      <c r="B4" s="290" t="s">
        <v>136</v>
      </c>
      <c r="C4" s="291"/>
      <c r="D4" s="291"/>
      <c r="E4" s="292"/>
    </row>
    <row r="5" spans="2:5" ht="32.25" customHeight="1" x14ac:dyDescent="0.25">
      <c r="B5" s="245" t="s">
        <v>156</v>
      </c>
      <c r="C5" s="246"/>
      <c r="D5" s="246"/>
      <c r="E5" s="247"/>
    </row>
    <row r="6" spans="2:5" ht="15.75" thickBot="1" x14ac:dyDescent="0.3">
      <c r="B6" s="116"/>
      <c r="E6" s="82"/>
    </row>
    <row r="7" spans="2:5" ht="27" x14ac:dyDescent="0.25">
      <c r="B7" s="117" t="s">
        <v>137</v>
      </c>
      <c r="C7" s="76" t="s">
        <v>219</v>
      </c>
      <c r="D7" s="76" t="s">
        <v>220</v>
      </c>
      <c r="E7" s="82"/>
    </row>
    <row r="8" spans="2:5" ht="15.75" x14ac:dyDescent="0.25">
      <c r="B8" s="118" t="s">
        <v>138</v>
      </c>
      <c r="C8" s="214"/>
      <c r="D8" s="214"/>
      <c r="E8" s="119"/>
    </row>
    <row r="9" spans="2:5" x14ac:dyDescent="0.25">
      <c r="B9" s="93" t="s">
        <v>143</v>
      </c>
      <c r="C9" s="215">
        <v>468</v>
      </c>
      <c r="D9" s="215" t="s">
        <v>21</v>
      </c>
      <c r="E9" s="82"/>
    </row>
    <row r="10" spans="2:5" x14ac:dyDescent="0.25">
      <c r="B10" s="93" t="s">
        <v>139</v>
      </c>
      <c r="C10" s="219">
        <v>208183</v>
      </c>
      <c r="D10" s="219">
        <v>196842</v>
      </c>
      <c r="E10" s="82"/>
    </row>
    <row r="11" spans="2:5" ht="15.75" thickBot="1" x14ac:dyDescent="0.3">
      <c r="B11" s="120" t="s">
        <v>140</v>
      </c>
      <c r="C11" s="167">
        <f>+SUM(C9:C10)</f>
        <v>208651</v>
      </c>
      <c r="D11" s="167">
        <f>+SUM(D9:D10)</f>
        <v>196842</v>
      </c>
      <c r="E11" s="121"/>
    </row>
    <row r="12" spans="2:5" x14ac:dyDescent="0.25">
      <c r="B12" s="122"/>
      <c r="E12" s="115"/>
    </row>
    <row r="13" spans="2:5" x14ac:dyDescent="0.25">
      <c r="B13" s="245" t="s">
        <v>141</v>
      </c>
      <c r="C13" s="246"/>
      <c r="D13" s="246"/>
      <c r="E13" s="247"/>
    </row>
    <row r="14" spans="2:5" ht="15.75" thickBot="1" x14ac:dyDescent="0.3">
      <c r="B14" s="123"/>
      <c r="E14" s="84"/>
    </row>
    <row r="15" spans="2:5" ht="27" x14ac:dyDescent="0.25">
      <c r="B15" s="117" t="s">
        <v>137</v>
      </c>
      <c r="C15" s="76" t="s">
        <v>219</v>
      </c>
      <c r="D15" s="76" t="s">
        <v>220</v>
      </c>
      <c r="E15" s="84"/>
    </row>
    <row r="16" spans="2:5" ht="15.75" x14ac:dyDescent="0.25">
      <c r="B16" s="118" t="s">
        <v>142</v>
      </c>
      <c r="C16" s="214"/>
      <c r="D16" s="214"/>
      <c r="E16" s="84"/>
    </row>
    <row r="17" spans="2:5" x14ac:dyDescent="0.25">
      <c r="B17" s="93" t="s">
        <v>143</v>
      </c>
      <c r="C17" s="127">
        <v>8281</v>
      </c>
      <c r="D17" s="127">
        <v>2178</v>
      </c>
      <c r="E17" s="84"/>
    </row>
    <row r="18" spans="2:5" x14ac:dyDescent="0.25">
      <c r="B18" s="100" t="s">
        <v>139</v>
      </c>
      <c r="C18" s="124">
        <v>45748</v>
      </c>
      <c r="D18" s="124">
        <v>13311</v>
      </c>
      <c r="E18" s="84"/>
    </row>
    <row r="19" spans="2:5" ht="15.75" thickBot="1" x14ac:dyDescent="0.3">
      <c r="B19" s="125" t="s">
        <v>140</v>
      </c>
      <c r="C19" s="78">
        <f>+SUM(C17:C18)</f>
        <v>54029</v>
      </c>
      <c r="D19" s="78">
        <f>+SUM(D17:D18)</f>
        <v>15489</v>
      </c>
      <c r="E19" s="84"/>
    </row>
    <row r="20" spans="2:5" x14ac:dyDescent="0.25">
      <c r="B20" s="126"/>
      <c r="C20" s="216"/>
      <c r="D20" s="80"/>
      <c r="E20" s="84"/>
    </row>
    <row r="21" spans="2:5" x14ac:dyDescent="0.25">
      <c r="B21" s="245" t="s">
        <v>144</v>
      </c>
      <c r="C21" s="246"/>
      <c r="D21" s="246"/>
      <c r="E21" s="247"/>
    </row>
    <row r="22" spans="2:5" x14ac:dyDescent="0.25">
      <c r="B22" s="103"/>
      <c r="C22" s="62"/>
      <c r="D22" s="62"/>
      <c r="E22" s="104"/>
    </row>
    <row r="23" spans="2:5" ht="15.75" thickBot="1" x14ac:dyDescent="0.3">
      <c r="B23" s="245" t="s">
        <v>213</v>
      </c>
      <c r="C23" s="246"/>
      <c r="D23" s="246"/>
      <c r="E23" s="247"/>
    </row>
    <row r="24" spans="2:5" x14ac:dyDescent="0.25">
      <c r="B24" s="302" t="s">
        <v>4</v>
      </c>
      <c r="C24" s="304" t="s">
        <v>212</v>
      </c>
      <c r="D24" s="77" t="s">
        <v>145</v>
      </c>
      <c r="E24" s="84"/>
    </row>
    <row r="25" spans="2:5" x14ac:dyDescent="0.25">
      <c r="B25" s="303"/>
      <c r="C25" s="305"/>
      <c r="D25" s="217" t="s">
        <v>157</v>
      </c>
      <c r="E25" s="84"/>
    </row>
    <row r="26" spans="2:5" ht="15.75" x14ac:dyDescent="0.25">
      <c r="B26" s="118" t="s">
        <v>146</v>
      </c>
      <c r="C26" s="214"/>
      <c r="D26" s="214"/>
      <c r="E26" s="84"/>
    </row>
    <row r="27" spans="2:5" x14ac:dyDescent="0.25">
      <c r="B27" s="93" t="s">
        <v>143</v>
      </c>
      <c r="C27" s="215">
        <v>2162</v>
      </c>
      <c r="D27" s="127">
        <v>2975</v>
      </c>
      <c r="E27" s="84"/>
    </row>
    <row r="28" spans="2:5" x14ac:dyDescent="0.25">
      <c r="B28" s="100" t="s">
        <v>139</v>
      </c>
      <c r="C28" s="124">
        <v>57820</v>
      </c>
      <c r="D28" s="124">
        <v>29934</v>
      </c>
      <c r="E28" s="84"/>
    </row>
    <row r="29" spans="2:5" ht="15" customHeight="1" thickBot="1" x14ac:dyDescent="0.3">
      <c r="B29" s="125" t="s">
        <v>140</v>
      </c>
      <c r="C29" s="78">
        <f>+SUM(C27:C28)</f>
        <v>59982</v>
      </c>
      <c r="D29" s="78">
        <f>+SUM(D27:D28)</f>
        <v>32909</v>
      </c>
      <c r="E29" s="84"/>
    </row>
    <row r="30" spans="2:5" ht="15" customHeight="1" x14ac:dyDescent="0.25">
      <c r="B30" s="126"/>
      <c r="C30" s="216"/>
      <c r="D30" s="80"/>
      <c r="E30" s="84"/>
    </row>
    <row r="31" spans="2:5" ht="15.75" thickBot="1" x14ac:dyDescent="0.3">
      <c r="B31" s="103"/>
      <c r="C31" s="62"/>
      <c r="D31" s="62"/>
      <c r="E31" s="104"/>
    </row>
    <row r="32" spans="2:5" ht="27" x14ac:dyDescent="0.25">
      <c r="B32" s="117" t="s">
        <v>137</v>
      </c>
      <c r="C32" s="76" t="s">
        <v>219</v>
      </c>
      <c r="D32" s="76" t="s">
        <v>196</v>
      </c>
      <c r="E32" s="84"/>
    </row>
    <row r="33" spans="2:5" ht="15.75" x14ac:dyDescent="0.25">
      <c r="B33" s="118" t="s">
        <v>158</v>
      </c>
      <c r="C33" s="214"/>
      <c r="D33" s="214"/>
      <c r="E33" s="84"/>
    </row>
    <row r="34" spans="2:5" x14ac:dyDescent="0.25">
      <c r="B34" s="93" t="s">
        <v>160</v>
      </c>
      <c r="C34" s="127">
        <v>117756</v>
      </c>
      <c r="D34" s="127">
        <v>117756</v>
      </c>
      <c r="E34" s="84"/>
    </row>
    <row r="35" spans="2:5" ht="15.75" thickBot="1" x14ac:dyDescent="0.3">
      <c r="B35" s="125" t="s">
        <v>140</v>
      </c>
      <c r="C35" s="79">
        <f>+C34</f>
        <v>117756</v>
      </c>
      <c r="D35" s="79">
        <f>+D34</f>
        <v>117756</v>
      </c>
      <c r="E35" s="84"/>
    </row>
    <row r="36" spans="2:5" x14ac:dyDescent="0.25">
      <c r="B36" s="126"/>
      <c r="C36" s="216"/>
      <c r="D36" s="80"/>
      <c r="E36" s="84"/>
    </row>
    <row r="37" spans="2:5" x14ac:dyDescent="0.25">
      <c r="B37" s="245" t="s">
        <v>161</v>
      </c>
      <c r="C37" s="246"/>
      <c r="D37" s="246"/>
      <c r="E37" s="247"/>
    </row>
    <row r="38" spans="2:5" ht="39" customHeight="1" x14ac:dyDescent="0.25">
      <c r="B38" s="245" t="s">
        <v>159</v>
      </c>
      <c r="C38" s="246"/>
      <c r="D38" s="246"/>
      <c r="E38" s="247"/>
    </row>
    <row r="39" spans="2:5" ht="15" customHeight="1" thickBot="1" x14ac:dyDescent="0.3">
      <c r="B39" s="126"/>
      <c r="C39" s="216"/>
      <c r="D39" s="80"/>
      <c r="E39" s="84"/>
    </row>
    <row r="40" spans="2:5" x14ac:dyDescent="0.25">
      <c r="B40" s="302" t="s">
        <v>4</v>
      </c>
      <c r="C40" s="306" t="s">
        <v>212</v>
      </c>
      <c r="D40" s="220" t="s">
        <v>145</v>
      </c>
      <c r="E40" s="84"/>
    </row>
    <row r="41" spans="2:5" x14ac:dyDescent="0.25">
      <c r="B41" s="303"/>
      <c r="C41" s="307"/>
      <c r="D41" s="221" t="s">
        <v>157</v>
      </c>
      <c r="E41" s="84"/>
    </row>
    <row r="42" spans="2:5" ht="15.75" x14ac:dyDescent="0.25">
      <c r="B42" s="118" t="s">
        <v>147</v>
      </c>
      <c r="C42" s="214"/>
      <c r="D42" s="214"/>
      <c r="E42" s="84"/>
    </row>
    <row r="43" spans="2:5" x14ac:dyDescent="0.25">
      <c r="B43" s="93" t="s">
        <v>143</v>
      </c>
      <c r="C43" s="127">
        <v>13755</v>
      </c>
      <c r="D43" s="127">
        <v>11210</v>
      </c>
      <c r="E43" s="84"/>
    </row>
    <row r="44" spans="2:5" x14ac:dyDescent="0.25">
      <c r="B44" s="100" t="s">
        <v>139</v>
      </c>
      <c r="C44" s="124">
        <v>327420</v>
      </c>
      <c r="D44" s="101">
        <v>26723</v>
      </c>
      <c r="E44" s="84"/>
    </row>
    <row r="45" spans="2:5" ht="15.75" thickBot="1" x14ac:dyDescent="0.3">
      <c r="B45" s="125" t="s">
        <v>140</v>
      </c>
      <c r="C45" s="79">
        <f>+SUM(C43:C44)</f>
        <v>341175</v>
      </c>
      <c r="D45" s="79">
        <f>+SUM(D43:D44)</f>
        <v>37933</v>
      </c>
      <c r="E45" s="84"/>
    </row>
    <row r="46" spans="2:5" x14ac:dyDescent="0.25">
      <c r="B46" s="128"/>
      <c r="C46" s="75"/>
      <c r="D46" s="75"/>
      <c r="E46" s="84"/>
    </row>
    <row r="47" spans="2:5" ht="39" customHeight="1" thickBot="1" x14ac:dyDescent="0.3">
      <c r="B47" s="248" t="s">
        <v>253</v>
      </c>
      <c r="C47" s="249"/>
      <c r="D47" s="249"/>
      <c r="E47" s="250"/>
    </row>
    <row r="48" spans="2:5" ht="15" customHeight="1" x14ac:dyDescent="0.25"/>
    <row r="62" ht="61.5" customHeight="1" x14ac:dyDescent="0.25"/>
  </sheetData>
  <mergeCells count="13">
    <mergeCell ref="B47:E47"/>
    <mergeCell ref="B40:B41"/>
    <mergeCell ref="C40:C41"/>
    <mergeCell ref="B37:E37"/>
    <mergeCell ref="B23:E23"/>
    <mergeCell ref="B38:E38"/>
    <mergeCell ref="B2:E2"/>
    <mergeCell ref="B4:E4"/>
    <mergeCell ref="B5:E5"/>
    <mergeCell ref="B24:B25"/>
    <mergeCell ref="C24:C25"/>
    <mergeCell ref="B21:E21"/>
    <mergeCell ref="B13:E13"/>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9E78B2-934C-4C2A-A512-ABC3FE227C27}">
  <sheetPr>
    <tabColor theme="0" tint="-0.499984740745262"/>
  </sheetPr>
  <dimension ref="B1:E30"/>
  <sheetViews>
    <sheetView showGridLines="0" topLeftCell="A3" zoomScaleNormal="100" workbookViewId="0">
      <selection activeCell="B10" sqref="B10:E10"/>
    </sheetView>
  </sheetViews>
  <sheetFormatPr baseColWidth="10" defaultRowHeight="15" x14ac:dyDescent="0.25"/>
  <cols>
    <col min="2" max="2" width="46.28515625" customWidth="1"/>
    <col min="3" max="3" width="11.28515625" bestFit="1" customWidth="1"/>
    <col min="4" max="4" width="22.28515625" customWidth="1"/>
    <col min="5" max="5" width="22.140625" customWidth="1"/>
  </cols>
  <sheetData>
    <row r="1" spans="2:5" ht="15.75" thickBot="1" x14ac:dyDescent="0.3"/>
    <row r="2" spans="2:5" ht="58.5" customHeight="1" thickBot="1" x14ac:dyDescent="0.3">
      <c r="B2" s="251" t="s">
        <v>1</v>
      </c>
      <c r="C2" s="252"/>
      <c r="D2" s="252"/>
      <c r="E2" s="253"/>
    </row>
    <row r="3" spans="2:5" ht="15.75" thickBot="1" x14ac:dyDescent="0.3"/>
    <row r="4" spans="2:5" ht="16.5" x14ac:dyDescent="0.25">
      <c r="B4" s="272" t="s">
        <v>148</v>
      </c>
      <c r="C4" s="273"/>
      <c r="D4" s="273"/>
      <c r="E4" s="274"/>
    </row>
    <row r="5" spans="2:5" ht="12.75" customHeight="1" x14ac:dyDescent="0.25">
      <c r="B5" s="129"/>
      <c r="C5" s="181"/>
      <c r="D5" s="181"/>
      <c r="E5" s="130"/>
    </row>
    <row r="6" spans="2:5" ht="20.25" customHeight="1" x14ac:dyDescent="0.25">
      <c r="B6" s="308" t="s">
        <v>232</v>
      </c>
      <c r="C6" s="309"/>
      <c r="D6" s="309"/>
      <c r="E6" s="310"/>
    </row>
    <row r="7" spans="2:5" ht="41.25" customHeight="1" x14ac:dyDescent="0.25">
      <c r="B7" s="268" t="s">
        <v>236</v>
      </c>
      <c r="C7" s="241"/>
      <c r="D7" s="241"/>
      <c r="E7" s="269"/>
    </row>
    <row r="8" spans="2:5" ht="20.25" customHeight="1" x14ac:dyDescent="0.25">
      <c r="B8" s="308" t="s">
        <v>245</v>
      </c>
      <c r="C8" s="309"/>
      <c r="D8" s="309"/>
      <c r="E8" s="310"/>
    </row>
    <row r="9" spans="2:5" ht="30" customHeight="1" x14ac:dyDescent="0.25">
      <c r="B9" s="268" t="s">
        <v>246</v>
      </c>
      <c r="C9" s="241"/>
      <c r="D9" s="241"/>
      <c r="E9" s="269"/>
    </row>
    <row r="10" spans="2:5" ht="10.5" customHeight="1" thickBot="1" x14ac:dyDescent="0.3">
      <c r="B10" s="248"/>
      <c r="C10" s="249"/>
      <c r="D10" s="249"/>
      <c r="E10" s="250"/>
    </row>
    <row r="11" spans="2:5" ht="75.75" customHeight="1" x14ac:dyDescent="0.25">
      <c r="B11" s="62"/>
      <c r="C11" s="62"/>
      <c r="D11" s="62"/>
      <c r="E11" s="62"/>
    </row>
    <row r="12" spans="2:5" ht="69.75" customHeight="1" x14ac:dyDescent="0.25">
      <c r="B12" s="64"/>
      <c r="C12" s="64"/>
      <c r="D12" s="64"/>
      <c r="E12" s="64"/>
    </row>
    <row r="14" spans="2:5" ht="33" customHeight="1" x14ac:dyDescent="0.25">
      <c r="B14" s="67"/>
      <c r="C14" s="67"/>
      <c r="D14" s="67"/>
      <c r="E14" s="67"/>
    </row>
    <row r="15" spans="2:5" x14ac:dyDescent="0.25">
      <c r="B15" s="68"/>
      <c r="C15" s="68"/>
      <c r="D15" s="68"/>
      <c r="E15" s="68"/>
    </row>
    <row r="16" spans="2:5" ht="60" customHeight="1" x14ac:dyDescent="0.25">
      <c r="B16" s="64"/>
      <c r="C16" s="64"/>
      <c r="D16" s="64"/>
      <c r="E16" s="64"/>
    </row>
    <row r="17" spans="2:5" ht="66" customHeight="1" x14ac:dyDescent="0.25">
      <c r="B17" s="64"/>
      <c r="C17" s="64"/>
      <c r="D17" s="64"/>
      <c r="E17" s="64"/>
    </row>
    <row r="18" spans="2:5" ht="35.25" customHeight="1" x14ac:dyDescent="0.25">
      <c r="B18" s="64"/>
      <c r="C18" s="64"/>
      <c r="D18" s="64"/>
      <c r="E18" s="64"/>
    </row>
    <row r="20" spans="2:5" x14ac:dyDescent="0.25">
      <c r="B20" s="63"/>
      <c r="C20" s="63"/>
      <c r="D20" s="63"/>
      <c r="E20" s="63"/>
    </row>
    <row r="21" spans="2:5" x14ac:dyDescent="0.25">
      <c r="B21" s="66"/>
      <c r="C21" s="66"/>
      <c r="D21" s="66"/>
      <c r="E21" s="66"/>
    </row>
    <row r="22" spans="2:5" ht="39.75" customHeight="1" x14ac:dyDescent="0.25">
      <c r="B22" s="64"/>
      <c r="C22" s="64"/>
      <c r="D22" s="64"/>
      <c r="E22" s="64"/>
    </row>
    <row r="23" spans="2:5" ht="29.25" customHeight="1" x14ac:dyDescent="0.25">
      <c r="B23" s="65"/>
      <c r="C23" s="65"/>
      <c r="D23" s="65"/>
      <c r="E23" s="65"/>
    </row>
    <row r="24" spans="2:5" ht="21.75" customHeight="1" x14ac:dyDescent="0.25">
      <c r="B24" s="64"/>
      <c r="C24" s="64"/>
      <c r="D24" s="64"/>
      <c r="E24" s="64"/>
    </row>
    <row r="25" spans="2:5" ht="104.25" customHeight="1" x14ac:dyDescent="0.25">
      <c r="B25" s="64"/>
      <c r="C25" s="64"/>
      <c r="D25" s="64"/>
      <c r="E25" s="64"/>
    </row>
    <row r="26" spans="2:5" ht="33.75" customHeight="1" x14ac:dyDescent="0.25">
      <c r="B26" s="65"/>
      <c r="C26" s="65"/>
      <c r="D26" s="65"/>
      <c r="E26" s="65"/>
    </row>
    <row r="27" spans="2:5" ht="55.5" customHeight="1" x14ac:dyDescent="0.25">
      <c r="B27" s="64"/>
      <c r="C27" s="64"/>
      <c r="D27" s="64"/>
      <c r="E27" s="64"/>
    </row>
    <row r="28" spans="2:5" ht="44.25" customHeight="1" x14ac:dyDescent="0.25">
      <c r="B28" s="65"/>
      <c r="C28" s="65"/>
      <c r="D28" s="65"/>
      <c r="E28" s="65"/>
    </row>
    <row r="30" spans="2:5" ht="45.75" customHeight="1" x14ac:dyDescent="0.25"/>
  </sheetData>
  <mergeCells count="7">
    <mergeCell ref="B2:E2"/>
    <mergeCell ref="B4:E4"/>
    <mergeCell ref="B10:E10"/>
    <mergeCell ref="B6:E6"/>
    <mergeCell ref="B8:E8"/>
    <mergeCell ref="B7:E7"/>
    <mergeCell ref="B9:E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930CE0-84BB-4589-B63A-3A34679B34EF}">
  <sheetPr>
    <tabColor theme="0" tint="-0.499984740745262"/>
  </sheetPr>
  <dimension ref="B2:C9"/>
  <sheetViews>
    <sheetView showGridLines="0" tabSelected="1" topLeftCell="A5" zoomScaleNormal="100" workbookViewId="0">
      <selection activeCell="C24" sqref="C24"/>
    </sheetView>
  </sheetViews>
  <sheetFormatPr baseColWidth="10" defaultRowHeight="15" x14ac:dyDescent="0.25"/>
  <cols>
    <col min="3" max="3" width="114.140625" customWidth="1"/>
  </cols>
  <sheetData>
    <row r="2" spans="2:3" ht="15.75" x14ac:dyDescent="0.25">
      <c r="B2" s="4"/>
      <c r="C2" s="5" t="s">
        <v>2</v>
      </c>
    </row>
    <row r="3" spans="2:3" x14ac:dyDescent="0.25">
      <c r="B3" s="6"/>
      <c r="C3" s="7"/>
    </row>
    <row r="4" spans="2:3" ht="31.5" x14ac:dyDescent="0.25">
      <c r="B4" s="8" t="s">
        <v>3</v>
      </c>
      <c r="C4" s="9" t="s">
        <v>203</v>
      </c>
    </row>
    <row r="5" spans="2:3" ht="15.75" x14ac:dyDescent="0.25">
      <c r="B5" s="8" t="s">
        <v>3</v>
      </c>
      <c r="C5" s="9" t="s">
        <v>204</v>
      </c>
    </row>
    <row r="6" spans="2:3" ht="31.5" x14ac:dyDescent="0.25">
      <c r="B6" s="8" t="s">
        <v>3</v>
      </c>
      <c r="C6" s="131" t="s">
        <v>205</v>
      </c>
    </row>
    <row r="7" spans="2:3" ht="31.5" x14ac:dyDescent="0.25">
      <c r="B7" s="8" t="s">
        <v>3</v>
      </c>
      <c r="C7" s="9" t="s">
        <v>206</v>
      </c>
    </row>
    <row r="8" spans="2:3" ht="15.75" x14ac:dyDescent="0.25">
      <c r="B8" s="8" t="s">
        <v>3</v>
      </c>
      <c r="C8" s="9" t="s">
        <v>1</v>
      </c>
    </row>
    <row r="9" spans="2:3" ht="15.75" x14ac:dyDescent="0.25">
      <c r="B9" s="10"/>
      <c r="C9" s="11"/>
    </row>
  </sheetData>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00578D-685D-4857-AC1A-7E2A2B2DC03E}">
  <sheetPr>
    <tabColor theme="0" tint="-0.499984740745262"/>
  </sheetPr>
  <dimension ref="B1:E33"/>
  <sheetViews>
    <sheetView showGridLines="0" topLeftCell="A3" zoomScaleNormal="100" workbookViewId="0">
      <selection activeCell="D17" sqref="D17"/>
    </sheetView>
  </sheetViews>
  <sheetFormatPr baseColWidth="10" defaultRowHeight="15" x14ac:dyDescent="0.25"/>
  <cols>
    <col min="2" max="2" width="46.28515625" customWidth="1"/>
    <col min="3" max="3" width="6.85546875" customWidth="1"/>
    <col min="4" max="4" width="16.7109375" customWidth="1"/>
    <col min="5" max="5" width="18" customWidth="1"/>
  </cols>
  <sheetData>
    <row r="1" spans="2:5" ht="15.75" thickBot="1" x14ac:dyDescent="0.3"/>
    <row r="2" spans="2:5" ht="58.5" customHeight="1" thickBot="1" x14ac:dyDescent="0.3">
      <c r="B2" s="235" t="s">
        <v>203</v>
      </c>
      <c r="C2" s="236"/>
      <c r="D2" s="236"/>
      <c r="E2" s="237"/>
    </row>
    <row r="5" spans="2:5" ht="37.5" customHeight="1" thickBot="1" x14ac:dyDescent="0.3">
      <c r="B5" s="37" t="s">
        <v>4</v>
      </c>
      <c r="C5" s="35" t="s">
        <v>5</v>
      </c>
      <c r="D5" s="168" t="s">
        <v>214</v>
      </c>
      <c r="E5" s="168" t="s">
        <v>215</v>
      </c>
    </row>
    <row r="6" spans="2:5" ht="15.75" thickBot="1" x14ac:dyDescent="0.3">
      <c r="B6" s="136" t="s">
        <v>6</v>
      </c>
      <c r="C6" s="134"/>
      <c r="D6" s="134">
        <v>3105364</v>
      </c>
      <c r="E6" s="134">
        <v>3069061</v>
      </c>
    </row>
    <row r="7" spans="2:5" ht="15.75" thickBot="1" x14ac:dyDescent="0.3">
      <c r="B7" s="146" t="s">
        <v>162</v>
      </c>
      <c r="C7" s="135"/>
      <c r="D7" s="135">
        <v>-741979</v>
      </c>
      <c r="E7" s="135">
        <v>-764554</v>
      </c>
    </row>
    <row r="8" spans="2:5" ht="15.75" thickBot="1" x14ac:dyDescent="0.3">
      <c r="B8" s="136" t="s">
        <v>169</v>
      </c>
      <c r="C8" s="134"/>
      <c r="D8" s="134">
        <v>-1052441</v>
      </c>
      <c r="E8" s="134">
        <v>-1126086</v>
      </c>
    </row>
    <row r="9" spans="2:5" ht="15.75" thickBot="1" x14ac:dyDescent="0.3">
      <c r="B9" s="138" t="s">
        <v>7</v>
      </c>
      <c r="C9" s="18"/>
      <c r="D9" s="18">
        <v>-446888</v>
      </c>
      <c r="E9" s="18">
        <v>-489150</v>
      </c>
    </row>
    <row r="10" spans="2:5" ht="15.75" thickBot="1" x14ac:dyDescent="0.3">
      <c r="B10" s="139" t="s">
        <v>8</v>
      </c>
      <c r="C10" s="15"/>
      <c r="D10" s="15">
        <v>-236955</v>
      </c>
      <c r="E10" s="15">
        <v>-269780</v>
      </c>
    </row>
    <row r="11" spans="2:5" ht="15.75" thickBot="1" x14ac:dyDescent="0.3">
      <c r="B11" s="138" t="s">
        <v>9</v>
      </c>
      <c r="C11" s="18"/>
      <c r="D11" s="18">
        <v>28318</v>
      </c>
      <c r="E11" s="18">
        <v>6471</v>
      </c>
    </row>
    <row r="12" spans="2:5" ht="15.75" thickBot="1" x14ac:dyDescent="0.3">
      <c r="B12" s="140" t="s">
        <v>10</v>
      </c>
      <c r="C12" s="20"/>
      <c r="D12" s="20">
        <v>655419</v>
      </c>
      <c r="E12" s="20">
        <v>425961</v>
      </c>
    </row>
    <row r="13" spans="2:5" ht="15.75" thickBot="1" x14ac:dyDescent="0.3">
      <c r="B13" s="138" t="s">
        <v>11</v>
      </c>
      <c r="C13" s="18"/>
      <c r="D13" s="18">
        <v>-318482</v>
      </c>
      <c r="E13" s="18">
        <v>-357192</v>
      </c>
    </row>
    <row r="14" spans="2:5" ht="15.75" thickBot="1" x14ac:dyDescent="0.3">
      <c r="B14" s="139" t="s">
        <v>12</v>
      </c>
      <c r="C14" s="15"/>
      <c r="D14" s="15">
        <v>35485</v>
      </c>
      <c r="E14" s="15">
        <v>9725</v>
      </c>
    </row>
    <row r="15" spans="2:5" ht="15.75" thickBot="1" x14ac:dyDescent="0.3">
      <c r="B15" s="137" t="s">
        <v>13</v>
      </c>
      <c r="C15" s="135"/>
      <c r="D15" s="135">
        <v>-228544</v>
      </c>
      <c r="E15" s="135">
        <v>13211</v>
      </c>
    </row>
    <row r="16" spans="2:5" ht="15.75" thickBot="1" x14ac:dyDescent="0.3">
      <c r="B16" s="141" t="s">
        <v>14</v>
      </c>
      <c r="C16" s="132"/>
      <c r="D16" s="132">
        <v>143878</v>
      </c>
      <c r="E16" s="132">
        <f>+SUM(E12:E15)+1</f>
        <v>91706</v>
      </c>
    </row>
    <row r="17" spans="2:5" ht="15.75" thickBot="1" x14ac:dyDescent="0.3">
      <c r="B17" s="142" t="s">
        <v>15</v>
      </c>
      <c r="C17" s="1"/>
      <c r="D17" s="18">
        <v>-9570</v>
      </c>
      <c r="E17" s="18">
        <v>-21615</v>
      </c>
    </row>
    <row r="18" spans="2:5" ht="15.75" thickBot="1" x14ac:dyDescent="0.3">
      <c r="B18" s="140" t="s">
        <v>16</v>
      </c>
      <c r="C18" s="20"/>
      <c r="D18" s="20">
        <v>134308</v>
      </c>
      <c r="E18" s="20">
        <f>+SUM(E16:E17)</f>
        <v>70091</v>
      </c>
    </row>
    <row r="19" spans="2:5" ht="15.75" thickBot="1" x14ac:dyDescent="0.3">
      <c r="B19" s="145" t="s">
        <v>17</v>
      </c>
      <c r="C19" s="145"/>
      <c r="D19" s="18"/>
      <c r="E19" s="18"/>
    </row>
    <row r="20" spans="2:5" x14ac:dyDescent="0.25">
      <c r="B20" s="143" t="s">
        <v>18</v>
      </c>
      <c r="C20" s="29"/>
      <c r="D20" s="29">
        <v>133709</v>
      </c>
      <c r="E20" s="29">
        <v>69541</v>
      </c>
    </row>
    <row r="21" spans="2:5" ht="15.75" thickBot="1" x14ac:dyDescent="0.3">
      <c r="B21" s="144" t="s">
        <v>19</v>
      </c>
      <c r="C21" s="133"/>
      <c r="D21" s="133">
        <v>599</v>
      </c>
      <c r="E21" s="133">
        <v>550</v>
      </c>
    </row>
    <row r="24" spans="2:5" ht="34.5" customHeight="1" thickBot="1" x14ac:dyDescent="0.3">
      <c r="B24" s="21" t="s">
        <v>4</v>
      </c>
      <c r="C24" s="12" t="s">
        <v>5</v>
      </c>
      <c r="D24" s="168" t="s">
        <v>214</v>
      </c>
      <c r="E24" s="187" t="s">
        <v>215</v>
      </c>
    </row>
    <row r="25" spans="2:5" ht="16.5" thickBot="1" x14ac:dyDescent="0.3">
      <c r="B25" s="13" t="s">
        <v>16</v>
      </c>
      <c r="C25" s="14"/>
      <c r="D25" s="192">
        <v>134308</v>
      </c>
      <c r="E25" s="192">
        <v>70091</v>
      </c>
    </row>
    <row r="26" spans="2:5" ht="29.25" customHeight="1" thickBot="1" x14ac:dyDescent="0.3">
      <c r="B26" s="21" t="s">
        <v>20</v>
      </c>
      <c r="C26" s="17"/>
      <c r="D26" s="193">
        <v>0</v>
      </c>
      <c r="E26" s="193">
        <v>0</v>
      </c>
    </row>
    <row r="27" spans="2:5" ht="16.5" thickBot="1" x14ac:dyDescent="0.3">
      <c r="B27" s="13" t="s">
        <v>22</v>
      </c>
      <c r="C27" s="14"/>
      <c r="D27" s="192">
        <f>+SUM(D25:D26)</f>
        <v>134308</v>
      </c>
      <c r="E27" s="192">
        <f>+E25</f>
        <v>70091</v>
      </c>
    </row>
    <row r="28" spans="2:5" ht="15.75" x14ac:dyDescent="0.25">
      <c r="B28" s="32" t="s">
        <v>17</v>
      </c>
      <c r="C28" s="33"/>
      <c r="D28" s="195"/>
      <c r="E28" s="195"/>
    </row>
    <row r="29" spans="2:5" ht="15.75" x14ac:dyDescent="0.25">
      <c r="B29" s="34" t="s">
        <v>18</v>
      </c>
      <c r="C29" s="27"/>
      <c r="D29" s="196">
        <v>133709</v>
      </c>
      <c r="E29" s="196">
        <v>69541</v>
      </c>
    </row>
    <row r="30" spans="2:5" ht="16.5" thickBot="1" x14ac:dyDescent="0.3">
      <c r="B30" s="23" t="s">
        <v>19</v>
      </c>
      <c r="C30" s="24"/>
      <c r="D30" s="194">
        <v>599</v>
      </c>
      <c r="E30" s="194">
        <v>550</v>
      </c>
    </row>
    <row r="32" spans="2:5" ht="48" customHeight="1" x14ac:dyDescent="0.25">
      <c r="B32" s="234" t="s">
        <v>222</v>
      </c>
      <c r="C32" s="234"/>
      <c r="D32" s="234"/>
      <c r="E32" s="234"/>
    </row>
    <row r="33" spans="2:2" x14ac:dyDescent="0.25">
      <c r="B33" s="212" t="s">
        <v>163</v>
      </c>
    </row>
  </sheetData>
  <mergeCells count="2">
    <mergeCell ref="B32:E32"/>
    <mergeCell ref="B2:E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843768-F02A-4BD5-BEB3-0167030A3BA6}">
  <sheetPr>
    <tabColor theme="0" tint="-0.499984740745262"/>
  </sheetPr>
  <dimension ref="B1:F61"/>
  <sheetViews>
    <sheetView showGridLines="0" topLeftCell="A22" zoomScaleNormal="100" workbookViewId="0">
      <selection activeCell="D27" sqref="D27"/>
    </sheetView>
  </sheetViews>
  <sheetFormatPr baseColWidth="10" defaultRowHeight="15" x14ac:dyDescent="0.25"/>
  <cols>
    <col min="2" max="2" width="46.28515625" customWidth="1"/>
    <col min="3" max="3" width="6.85546875" bestFit="1" customWidth="1"/>
    <col min="4" max="4" width="15.28515625" customWidth="1"/>
    <col min="5" max="5" width="17.85546875" bestFit="1" customWidth="1"/>
    <col min="8" max="8" width="49.7109375" bestFit="1" customWidth="1"/>
    <col min="12" max="12" width="49.7109375" bestFit="1" customWidth="1"/>
  </cols>
  <sheetData>
    <row r="1" spans="2:5" ht="15.75" thickBot="1" x14ac:dyDescent="0.3"/>
    <row r="2" spans="2:5" ht="58.5" customHeight="1" thickBot="1" x14ac:dyDescent="0.3">
      <c r="B2" s="238" t="s">
        <v>204</v>
      </c>
      <c r="C2" s="239"/>
      <c r="D2" s="239"/>
      <c r="E2" s="237"/>
    </row>
    <row r="5" spans="2:5" ht="37.5" customHeight="1" thickBot="1" x14ac:dyDescent="0.3">
      <c r="B5" s="200" t="s">
        <v>4</v>
      </c>
      <c r="C5" s="38" t="s">
        <v>5</v>
      </c>
      <c r="D5" s="38" t="s">
        <v>207</v>
      </c>
      <c r="E5" s="38" t="s">
        <v>150</v>
      </c>
    </row>
    <row r="6" spans="2:5" ht="15.75" x14ac:dyDescent="0.25">
      <c r="B6" s="39" t="s">
        <v>23</v>
      </c>
      <c r="C6" s="28"/>
      <c r="D6" s="28"/>
      <c r="E6" s="28"/>
    </row>
    <row r="7" spans="2:5" ht="16.5" thickBot="1" x14ac:dyDescent="0.3">
      <c r="B7" s="40" t="s">
        <v>24</v>
      </c>
      <c r="C7" s="17"/>
      <c r="D7" s="17"/>
      <c r="E7" s="17"/>
    </row>
    <row r="8" spans="2:5" ht="15.75" thickBot="1" x14ac:dyDescent="0.3">
      <c r="B8" s="41" t="s">
        <v>25</v>
      </c>
      <c r="C8" s="147">
        <v>5</v>
      </c>
      <c r="D8" s="151">
        <v>2952074</v>
      </c>
      <c r="E8" s="151">
        <v>3019634</v>
      </c>
    </row>
    <row r="9" spans="2:5" ht="15.75" thickBot="1" x14ac:dyDescent="0.3">
      <c r="B9" s="44" t="s">
        <v>26</v>
      </c>
      <c r="C9" s="50">
        <v>4</v>
      </c>
      <c r="D9" s="46">
        <v>2259430</v>
      </c>
      <c r="E9" s="46">
        <v>2379784</v>
      </c>
    </row>
    <row r="10" spans="2:5" ht="16.5" thickBot="1" x14ac:dyDescent="0.3">
      <c r="B10" s="47" t="s">
        <v>27</v>
      </c>
      <c r="C10" s="148"/>
      <c r="D10" s="48">
        <v>734886</v>
      </c>
      <c r="E10" s="48">
        <v>723505</v>
      </c>
    </row>
    <row r="11" spans="2:5" ht="16.5" thickBot="1" x14ac:dyDescent="0.3">
      <c r="B11" s="49" t="s">
        <v>28</v>
      </c>
      <c r="C11" s="149"/>
      <c r="D11" s="150">
        <v>57</v>
      </c>
      <c r="E11" s="150">
        <v>124</v>
      </c>
    </row>
    <row r="12" spans="2:5" ht="15.75" thickBot="1" x14ac:dyDescent="0.3">
      <c r="B12" s="41" t="s">
        <v>149</v>
      </c>
      <c r="C12" s="147">
        <v>8</v>
      </c>
      <c r="D12" s="151">
        <v>117756</v>
      </c>
      <c r="E12" s="151">
        <v>117756</v>
      </c>
    </row>
    <row r="13" spans="2:5" ht="16.5" thickBot="1" x14ac:dyDescent="0.3">
      <c r="B13" s="49" t="s">
        <v>29</v>
      </c>
      <c r="C13" s="45"/>
      <c r="D13" s="46">
        <v>39299</v>
      </c>
      <c r="E13" s="46">
        <v>44361</v>
      </c>
    </row>
    <row r="14" spans="2:5" s="224" customFormat="1" ht="15.75" thickBot="1" x14ac:dyDescent="0.3">
      <c r="B14" s="222" t="s">
        <v>30</v>
      </c>
      <c r="C14" s="147"/>
      <c r="D14" s="223">
        <f>+SUM(D8:D13)</f>
        <v>6103502</v>
      </c>
      <c r="E14" s="223">
        <f>+SUM(E8:E13)</f>
        <v>6285164</v>
      </c>
    </row>
    <row r="15" spans="2:5" ht="16.5" thickBot="1" x14ac:dyDescent="0.3">
      <c r="B15" s="27"/>
      <c r="C15" s="27"/>
      <c r="D15" s="27"/>
      <c r="E15" s="27"/>
    </row>
    <row r="16" spans="2:5" s="224" customFormat="1" ht="15.75" thickBot="1" x14ac:dyDescent="0.3">
      <c r="B16" s="232" t="s">
        <v>31</v>
      </c>
      <c r="C16" s="147"/>
      <c r="D16" s="223"/>
      <c r="E16" s="223"/>
    </row>
    <row r="17" spans="2:6" ht="16.5" thickBot="1" x14ac:dyDescent="0.3">
      <c r="B17" s="157" t="s">
        <v>32</v>
      </c>
      <c r="C17" s="152"/>
      <c r="D17" s="154">
        <v>40197.089999999997</v>
      </c>
      <c r="E17" s="154">
        <v>24613</v>
      </c>
    </row>
    <row r="18" spans="2:6" ht="16.5" thickBot="1" x14ac:dyDescent="0.3">
      <c r="B18" s="158" t="s">
        <v>33</v>
      </c>
      <c r="C18" s="42"/>
      <c r="D18" s="43">
        <v>317618.09000000003</v>
      </c>
      <c r="E18" s="43">
        <v>321697</v>
      </c>
    </row>
    <row r="19" spans="2:6" ht="16.5" thickBot="1" x14ac:dyDescent="0.3">
      <c r="B19" s="138" t="s">
        <v>28</v>
      </c>
      <c r="C19" s="45"/>
      <c r="D19" s="46">
        <v>24396.05</v>
      </c>
      <c r="E19" s="46">
        <v>27916</v>
      </c>
    </row>
    <row r="20" spans="2:6" ht="15.75" thickBot="1" x14ac:dyDescent="0.3">
      <c r="B20" s="158" t="s">
        <v>34</v>
      </c>
      <c r="C20" s="60">
        <v>8</v>
      </c>
      <c r="D20" s="43">
        <v>59982</v>
      </c>
      <c r="E20" s="43">
        <v>32909</v>
      </c>
    </row>
    <row r="21" spans="2:6" ht="16.5" thickBot="1" x14ac:dyDescent="0.3">
      <c r="B21" s="138" t="s">
        <v>35</v>
      </c>
      <c r="C21" s="45"/>
      <c r="D21" s="46">
        <v>159949.04999999999</v>
      </c>
      <c r="E21" s="46">
        <v>111571</v>
      </c>
    </row>
    <row r="22" spans="2:6" ht="16.5" thickBot="1" x14ac:dyDescent="0.3">
      <c r="B22" s="158" t="s">
        <v>36</v>
      </c>
      <c r="C22" s="42"/>
      <c r="D22" s="43">
        <v>21792.05</v>
      </c>
      <c r="E22" s="43">
        <v>20142</v>
      </c>
    </row>
    <row r="23" spans="2:6" ht="16.5" thickBot="1" x14ac:dyDescent="0.3">
      <c r="B23" s="138" t="s">
        <v>37</v>
      </c>
      <c r="C23" s="45"/>
      <c r="D23" s="46">
        <v>25707.05</v>
      </c>
      <c r="E23" s="46">
        <v>53529</v>
      </c>
    </row>
    <row r="24" spans="2:6" ht="16.5" thickBot="1" x14ac:dyDescent="0.3">
      <c r="B24" s="158" t="s">
        <v>198</v>
      </c>
      <c r="C24" s="42"/>
      <c r="D24" s="43">
        <v>169331</v>
      </c>
      <c r="E24" s="43">
        <v>179814</v>
      </c>
    </row>
    <row r="25" spans="2:6" ht="16.5" thickBot="1" x14ac:dyDescent="0.3">
      <c r="B25" s="138" t="s">
        <v>199</v>
      </c>
      <c r="C25" s="45"/>
      <c r="D25" s="46">
        <v>149482.04999999999</v>
      </c>
      <c r="E25" s="46">
        <v>674300</v>
      </c>
    </row>
    <row r="26" spans="2:6" ht="16.5" thickBot="1" x14ac:dyDescent="0.3">
      <c r="B26" s="159" t="s">
        <v>38</v>
      </c>
      <c r="C26" s="42"/>
      <c r="D26" s="155">
        <f>+SUM(D17:D25)</f>
        <v>968454.43000000017</v>
      </c>
      <c r="E26" s="155">
        <f>+SUM(E17:E25)</f>
        <v>1446491</v>
      </c>
      <c r="F26" s="180"/>
    </row>
    <row r="27" spans="2:6" ht="16.5" thickBot="1" x14ac:dyDescent="0.3">
      <c r="B27" s="160" t="s">
        <v>39</v>
      </c>
      <c r="C27" s="153"/>
      <c r="D27" s="156">
        <f>+D14+D26</f>
        <v>7071956.4299999997</v>
      </c>
      <c r="E27" s="156">
        <f>+E14+E26</f>
        <v>7731655</v>
      </c>
    </row>
    <row r="29" spans="2:6" ht="16.5" thickBot="1" x14ac:dyDescent="0.3">
      <c r="B29" s="19" t="s">
        <v>40</v>
      </c>
      <c r="C29" s="14"/>
      <c r="D29" s="14"/>
      <c r="E29" s="14"/>
    </row>
    <row r="30" spans="2:6" ht="16.5" thickBot="1" x14ac:dyDescent="0.3">
      <c r="B30" s="16" t="s">
        <v>41</v>
      </c>
      <c r="C30" s="17"/>
      <c r="D30" s="18">
        <v>327245</v>
      </c>
      <c r="E30" s="18">
        <v>327245</v>
      </c>
    </row>
    <row r="31" spans="2:6" ht="16.5" thickBot="1" x14ac:dyDescent="0.3">
      <c r="B31" s="13" t="s">
        <v>42</v>
      </c>
      <c r="C31" s="14"/>
      <c r="D31" s="15">
        <v>50110</v>
      </c>
      <c r="E31" s="15">
        <v>50110</v>
      </c>
    </row>
    <row r="32" spans="2:6" ht="16.5" thickBot="1" x14ac:dyDescent="0.3">
      <c r="B32" s="16" t="s">
        <v>43</v>
      </c>
      <c r="C32" s="17"/>
      <c r="D32" s="161">
        <v>103121</v>
      </c>
      <c r="E32" s="161">
        <v>96364</v>
      </c>
    </row>
    <row r="33" spans="2:5" ht="16.5" thickBot="1" x14ac:dyDescent="0.3">
      <c r="B33" s="13" t="s">
        <v>151</v>
      </c>
      <c r="C33" s="14"/>
      <c r="D33" s="15">
        <v>212911</v>
      </c>
      <c r="E33" s="15">
        <v>80876</v>
      </c>
    </row>
    <row r="34" spans="2:5" ht="16.5" thickBot="1" x14ac:dyDescent="0.3">
      <c r="B34" s="16" t="s">
        <v>44</v>
      </c>
      <c r="C34" s="17"/>
      <c r="D34" s="161">
        <v>133709</v>
      </c>
      <c r="E34" s="161">
        <v>132446</v>
      </c>
    </row>
    <row r="35" spans="2:5" ht="16.5" thickBot="1" x14ac:dyDescent="0.3">
      <c r="B35" s="36" t="s">
        <v>45</v>
      </c>
      <c r="C35" s="14"/>
      <c r="D35" s="162">
        <f>+SUM(D30:D34)</f>
        <v>827096</v>
      </c>
      <c r="E35" s="162">
        <f>+SUM(E30:E34)</f>
        <v>687041</v>
      </c>
    </row>
    <row r="36" spans="2:5" ht="16.5" thickBot="1" x14ac:dyDescent="0.3">
      <c r="B36" s="16" t="s">
        <v>19</v>
      </c>
      <c r="C36" s="17"/>
      <c r="D36" s="161">
        <v>1930</v>
      </c>
      <c r="E36" s="161">
        <v>1331</v>
      </c>
    </row>
    <row r="37" spans="2:5" ht="16.5" thickBot="1" x14ac:dyDescent="0.3">
      <c r="B37" s="19" t="s">
        <v>46</v>
      </c>
      <c r="C37" s="14"/>
      <c r="D37" s="163">
        <f>+D35+D36</f>
        <v>829026</v>
      </c>
      <c r="E37" s="163">
        <f>+E35+E36</f>
        <v>688372</v>
      </c>
    </row>
    <row r="38" spans="2:5" ht="15.75" x14ac:dyDescent="0.25">
      <c r="B38" s="33"/>
      <c r="C38" s="33"/>
      <c r="D38" s="33"/>
      <c r="E38" s="33"/>
    </row>
    <row r="39" spans="2:5" ht="16.5" thickBot="1" x14ac:dyDescent="0.3">
      <c r="B39" s="19" t="s">
        <v>47</v>
      </c>
      <c r="C39" s="14"/>
      <c r="D39" s="14"/>
      <c r="E39" s="14"/>
    </row>
    <row r="40" spans="2:5" ht="16.5" thickBot="1" x14ac:dyDescent="0.3">
      <c r="B40" s="21" t="s">
        <v>48</v>
      </c>
      <c r="C40" s="17"/>
      <c r="D40" s="17"/>
      <c r="E40" s="17"/>
    </row>
    <row r="41" spans="2:5" ht="15.75" thickBot="1" x14ac:dyDescent="0.3">
      <c r="B41" s="13" t="s">
        <v>49</v>
      </c>
      <c r="C41" s="51">
        <v>6</v>
      </c>
      <c r="D41" s="15">
        <v>3579425</v>
      </c>
      <c r="E41" s="15">
        <v>4576062</v>
      </c>
    </row>
    <row r="42" spans="2:5" ht="16.5" thickBot="1" x14ac:dyDescent="0.3">
      <c r="B42" s="16" t="s">
        <v>152</v>
      </c>
      <c r="C42" s="17"/>
      <c r="D42" s="18">
        <v>780873</v>
      </c>
      <c r="E42" s="18">
        <v>723426</v>
      </c>
    </row>
    <row r="43" spans="2:5" ht="16.5" thickBot="1" x14ac:dyDescent="0.3">
      <c r="B43" s="13" t="s">
        <v>164</v>
      </c>
      <c r="C43" s="14"/>
      <c r="D43" s="15">
        <v>242488</v>
      </c>
      <c r="E43" s="15">
        <v>214417</v>
      </c>
    </row>
    <row r="44" spans="2:5" ht="16.5" thickBot="1" x14ac:dyDescent="0.3">
      <c r="B44" s="23" t="s">
        <v>165</v>
      </c>
      <c r="C44" s="24"/>
      <c r="D44" s="26">
        <v>36675</v>
      </c>
      <c r="E44" s="26">
        <v>42960</v>
      </c>
    </row>
    <row r="45" spans="2:5" ht="16.5" thickBot="1" x14ac:dyDescent="0.3">
      <c r="B45" s="19" t="s">
        <v>51</v>
      </c>
      <c r="C45" s="14"/>
      <c r="D45" s="20">
        <f>+SUM(D41:D44)</f>
        <v>4639461</v>
      </c>
      <c r="E45" s="20">
        <f>+SUM(E41:E44)</f>
        <v>5556865</v>
      </c>
    </row>
    <row r="46" spans="2:5" ht="16.5" thickBot="1" x14ac:dyDescent="0.3">
      <c r="B46" s="21" t="s">
        <v>52</v>
      </c>
      <c r="C46" s="17"/>
      <c r="D46" s="17"/>
      <c r="E46" s="17"/>
    </row>
    <row r="47" spans="2:5" ht="15.75" thickBot="1" x14ac:dyDescent="0.3">
      <c r="B47" s="13" t="s">
        <v>49</v>
      </c>
      <c r="C47" s="51">
        <v>6</v>
      </c>
      <c r="D47" s="15">
        <v>164136</v>
      </c>
      <c r="E47" s="15">
        <v>265367</v>
      </c>
    </row>
    <row r="48" spans="2:5" ht="16.5" thickBot="1" x14ac:dyDescent="0.3">
      <c r="B48" s="16" t="s">
        <v>170</v>
      </c>
      <c r="C48" s="17"/>
      <c r="D48" s="18">
        <v>194534</v>
      </c>
      <c r="E48" s="18">
        <v>232794</v>
      </c>
    </row>
    <row r="49" spans="2:5" ht="16.5" thickBot="1" x14ac:dyDescent="0.3">
      <c r="B49" s="13" t="s">
        <v>50</v>
      </c>
      <c r="C49" s="14"/>
      <c r="D49" s="15">
        <v>89414</v>
      </c>
      <c r="E49" s="15">
        <v>171667</v>
      </c>
    </row>
    <row r="50" spans="2:5" ht="16.5" thickBot="1" x14ac:dyDescent="0.3">
      <c r="B50" s="23" t="s">
        <v>166</v>
      </c>
      <c r="C50" s="24"/>
      <c r="D50" s="26">
        <v>130648</v>
      </c>
      <c r="E50" s="26">
        <v>69473</v>
      </c>
    </row>
    <row r="51" spans="2:5" ht="15.75" thickBot="1" x14ac:dyDescent="0.3">
      <c r="B51" s="13" t="s">
        <v>167</v>
      </c>
      <c r="C51" s="51">
        <v>8</v>
      </c>
      <c r="D51" s="15">
        <v>341175</v>
      </c>
      <c r="E51" s="15">
        <v>37933</v>
      </c>
    </row>
    <row r="52" spans="2:5" ht="15.75" thickBot="1" x14ac:dyDescent="0.3">
      <c r="B52" s="23" t="s">
        <v>171</v>
      </c>
      <c r="C52" s="168"/>
      <c r="D52" s="26">
        <v>296129</v>
      </c>
      <c r="E52" s="26">
        <v>214183</v>
      </c>
    </row>
    <row r="53" spans="2:5" ht="15.75" thickBot="1" x14ac:dyDescent="0.3">
      <c r="B53" s="13" t="s">
        <v>168</v>
      </c>
      <c r="C53" s="51"/>
      <c r="D53" s="15">
        <v>1874</v>
      </c>
      <c r="E53" s="15">
        <v>6622</v>
      </c>
    </row>
    <row r="54" spans="2:5" ht="16.5" thickBot="1" x14ac:dyDescent="0.3">
      <c r="B54" s="23" t="s">
        <v>53</v>
      </c>
      <c r="C54" s="24"/>
      <c r="D54" s="26">
        <v>88234</v>
      </c>
      <c r="E54" s="26">
        <v>53236</v>
      </c>
    </row>
    <row r="55" spans="2:5" ht="16.5" thickBot="1" x14ac:dyDescent="0.3">
      <c r="B55" s="13" t="s">
        <v>200</v>
      </c>
      <c r="C55" s="14"/>
      <c r="D55" s="15">
        <v>297325</v>
      </c>
      <c r="E55" s="15">
        <v>435143</v>
      </c>
    </row>
    <row r="56" spans="2:5" ht="16.5" thickBot="1" x14ac:dyDescent="0.3">
      <c r="B56" s="52" t="s">
        <v>54</v>
      </c>
      <c r="C56" s="24"/>
      <c r="D56" s="164">
        <f>+SUM(D47:D55)</f>
        <v>1603469</v>
      </c>
      <c r="E56" s="164">
        <f>+SUM(E47:E55)</f>
        <v>1486418</v>
      </c>
    </row>
    <row r="57" spans="2:5" ht="16.5" thickBot="1" x14ac:dyDescent="0.3">
      <c r="B57" s="19" t="s">
        <v>55</v>
      </c>
      <c r="C57" s="14"/>
      <c r="D57" s="162">
        <f>+D45+D56</f>
        <v>6242930</v>
      </c>
      <c r="E57" s="162">
        <f>+E45+E56</f>
        <v>7043283</v>
      </c>
    </row>
    <row r="58" spans="2:5" ht="16.5" thickBot="1" x14ac:dyDescent="0.3">
      <c r="B58" s="53" t="s">
        <v>56</v>
      </c>
      <c r="C58" s="54"/>
      <c r="D58" s="165">
        <f>+D37+D57</f>
        <v>7071956</v>
      </c>
      <c r="E58" s="165">
        <f>+E37+E57</f>
        <v>7731655</v>
      </c>
    </row>
    <row r="60" spans="2:5" ht="28.5" customHeight="1" x14ac:dyDescent="0.25">
      <c r="B60" s="240" t="s">
        <v>237</v>
      </c>
      <c r="C60" s="241"/>
      <c r="D60" s="241"/>
      <c r="E60" s="241"/>
    </row>
    <row r="61" spans="2:5" x14ac:dyDescent="0.25">
      <c r="B61" s="213" t="s">
        <v>84</v>
      </c>
    </row>
  </sheetData>
  <mergeCells count="2">
    <mergeCell ref="B2:E2"/>
    <mergeCell ref="B60:E60"/>
  </mergeCells>
  <hyperlinks>
    <hyperlink ref="J30" location="'Nota 8'!A7" display="8.1" xr:uid="{27495FF9-BC71-416F-A546-907E3809754D}"/>
    <hyperlink ref="J31" location="'Nota 8'!A21" display="8.2" xr:uid="{07CAFD1C-CAB3-4D26-A448-3682E01C8586}"/>
    <hyperlink ref="J32" location="'Nota 8'!A31" display="8.3" xr:uid="{FBE30B6C-A71C-4AB6-B0C3-7882C50086A2}"/>
    <hyperlink ref="J34" location="'Nota 8'!A35" display="8.4" xr:uid="{A21D5C7E-97C0-4F5E-B7EB-43BF1EC594C7}"/>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B07DC9-0502-481D-ADF9-19330B55806C}">
  <sheetPr>
    <tabColor theme="0" tint="-0.499984740745262"/>
  </sheetPr>
  <dimension ref="A1:G43"/>
  <sheetViews>
    <sheetView showGridLines="0" zoomScaleNormal="100" workbookViewId="0">
      <selection activeCell="B39" sqref="B39"/>
    </sheetView>
  </sheetViews>
  <sheetFormatPr baseColWidth="10" defaultRowHeight="15" x14ac:dyDescent="0.25"/>
  <cols>
    <col min="2" max="2" width="46.28515625" customWidth="1"/>
    <col min="3" max="3" width="6.85546875" bestFit="1" customWidth="1"/>
    <col min="4" max="4" width="15" customWidth="1"/>
    <col min="5" max="5" width="16.7109375" customWidth="1"/>
  </cols>
  <sheetData>
    <row r="1" spans="2:5" ht="15.75" thickBot="1" x14ac:dyDescent="0.3"/>
    <row r="2" spans="2:5" ht="58.5" customHeight="1" thickBot="1" x14ac:dyDescent="0.3">
      <c r="B2" s="238" t="s">
        <v>205</v>
      </c>
      <c r="C2" s="239"/>
      <c r="D2" s="239"/>
      <c r="E2" s="237"/>
    </row>
    <row r="5" spans="2:5" ht="37.5" customHeight="1" thickBot="1" x14ac:dyDescent="0.3">
      <c r="B5" s="21" t="s">
        <v>4</v>
      </c>
      <c r="C5" s="12" t="s">
        <v>5</v>
      </c>
      <c r="D5" s="12" t="s">
        <v>207</v>
      </c>
      <c r="E5" s="12" t="s">
        <v>208</v>
      </c>
    </row>
    <row r="6" spans="2:5" x14ac:dyDescent="0.25">
      <c r="B6" s="55" t="s">
        <v>57</v>
      </c>
      <c r="C6" s="56"/>
      <c r="D6" s="57"/>
      <c r="E6" s="57"/>
    </row>
    <row r="7" spans="2:5" ht="15.75" thickBot="1" x14ac:dyDescent="0.3">
      <c r="B7" s="16" t="s">
        <v>58</v>
      </c>
      <c r="C7" s="58"/>
      <c r="D7" s="188">
        <v>143878</v>
      </c>
      <c r="E7" s="188">
        <v>91706</v>
      </c>
    </row>
    <row r="8" spans="2:5" x14ac:dyDescent="0.25">
      <c r="B8" s="55" t="s">
        <v>59</v>
      </c>
      <c r="C8" s="56"/>
      <c r="D8" s="197"/>
      <c r="E8" s="197"/>
    </row>
    <row r="9" spans="2:5" ht="15.75" thickBot="1" x14ac:dyDescent="0.3">
      <c r="B9" s="16" t="s">
        <v>60</v>
      </c>
      <c r="C9" s="58"/>
      <c r="D9" s="188">
        <v>318482</v>
      </c>
      <c r="E9" s="188">
        <v>357192</v>
      </c>
    </row>
    <row r="10" spans="2:5" ht="15.75" thickBot="1" x14ac:dyDescent="0.3">
      <c r="B10" s="13" t="s">
        <v>12</v>
      </c>
      <c r="C10" s="59"/>
      <c r="D10" s="190">
        <v>-35485</v>
      </c>
      <c r="E10" s="190">
        <v>-9725</v>
      </c>
    </row>
    <row r="11" spans="2:5" ht="15.75" thickBot="1" x14ac:dyDescent="0.3">
      <c r="B11" s="16" t="s">
        <v>238</v>
      </c>
      <c r="C11" s="58"/>
      <c r="D11" s="188">
        <v>228544</v>
      </c>
      <c r="E11" s="188">
        <v>-13211</v>
      </c>
    </row>
    <row r="12" spans="2:5" x14ac:dyDescent="0.25">
      <c r="B12" s="55" t="s">
        <v>61</v>
      </c>
      <c r="C12" s="56"/>
      <c r="D12" s="197"/>
      <c r="E12" s="197"/>
    </row>
    <row r="13" spans="2:5" ht="15.75" thickBot="1" x14ac:dyDescent="0.3">
      <c r="B13" s="16" t="s">
        <v>62</v>
      </c>
      <c r="C13" s="58"/>
      <c r="D13" s="188">
        <v>683843</v>
      </c>
      <c r="E13" s="188">
        <v>758930</v>
      </c>
    </row>
    <row r="14" spans="2:5" ht="15.75" thickBot="1" x14ac:dyDescent="0.3">
      <c r="B14" s="13" t="s">
        <v>63</v>
      </c>
      <c r="C14" s="59"/>
      <c r="D14" s="190">
        <v>-28318</v>
      </c>
      <c r="E14" s="190">
        <v>-6471</v>
      </c>
    </row>
    <row r="15" spans="2:5" ht="15.75" thickBot="1" x14ac:dyDescent="0.3">
      <c r="B15" s="16" t="s">
        <v>64</v>
      </c>
      <c r="C15" s="58"/>
      <c r="D15" s="191">
        <v>6757</v>
      </c>
      <c r="E15" s="191">
        <v>7769</v>
      </c>
    </row>
    <row r="16" spans="2:5" ht="15.75" thickBot="1" x14ac:dyDescent="0.3">
      <c r="B16" s="55" t="s">
        <v>65</v>
      </c>
      <c r="C16" s="56"/>
      <c r="D16" s="198"/>
      <c r="E16" s="198"/>
    </row>
    <row r="17" spans="1:7" ht="27.75" thickBot="1" x14ac:dyDescent="0.3">
      <c r="B17" s="233" t="s">
        <v>250</v>
      </c>
      <c r="C17" s="225"/>
      <c r="D17" s="225">
        <v>254888</v>
      </c>
      <c r="E17" s="226">
        <v>-7555</v>
      </c>
    </row>
    <row r="18" spans="1:7" ht="15.75" thickBot="1" x14ac:dyDescent="0.3">
      <c r="B18" s="13" t="s">
        <v>251</v>
      </c>
      <c r="C18" s="59"/>
      <c r="D18" s="15">
        <v>-15584</v>
      </c>
      <c r="E18" s="190">
        <v>-6762</v>
      </c>
    </row>
    <row r="19" spans="1:7" ht="24" customHeight="1" thickBot="1" x14ac:dyDescent="0.3">
      <c r="B19" s="23" t="s">
        <v>254</v>
      </c>
      <c r="C19" s="176"/>
      <c r="D19" s="26">
        <v>66768</v>
      </c>
      <c r="E19" s="227">
        <v>-76633</v>
      </c>
    </row>
    <row r="20" spans="1:7" ht="15.75" thickBot="1" x14ac:dyDescent="0.3">
      <c r="B20" s="13" t="s">
        <v>66</v>
      </c>
      <c r="C20" s="59"/>
      <c r="D20" s="15">
        <v>1664</v>
      </c>
      <c r="E20" s="190">
        <v>-1506</v>
      </c>
    </row>
    <row r="21" spans="1:7" ht="15.75" thickBot="1" x14ac:dyDescent="0.3">
      <c r="B21" s="52" t="s">
        <v>67</v>
      </c>
      <c r="C21" s="176"/>
      <c r="D21" s="228">
        <v>307736</v>
      </c>
      <c r="E21" s="228">
        <v>-92456</v>
      </c>
      <c r="F21" s="180"/>
      <c r="G21" s="180"/>
    </row>
    <row r="22" spans="1:7" ht="15.75" thickBot="1" x14ac:dyDescent="0.3">
      <c r="B22" s="13" t="s">
        <v>68</v>
      </c>
      <c r="C22" s="59"/>
      <c r="D22" s="15">
        <v>-290778</v>
      </c>
      <c r="E22" s="190">
        <v>-242058</v>
      </c>
    </row>
    <row r="23" spans="1:7" ht="15.75" thickBot="1" x14ac:dyDescent="0.3">
      <c r="B23" s="23" t="s">
        <v>69</v>
      </c>
      <c r="C23" s="176"/>
      <c r="D23" s="26">
        <v>25925</v>
      </c>
      <c r="E23" s="227">
        <v>8890</v>
      </c>
    </row>
    <row r="24" spans="1:7" ht="15.75" thickBot="1" x14ac:dyDescent="0.3">
      <c r="B24" s="13" t="s">
        <v>255</v>
      </c>
      <c r="C24" s="59"/>
      <c r="D24" s="15">
        <v>-32078</v>
      </c>
      <c r="E24" s="190">
        <v>-9318</v>
      </c>
    </row>
    <row r="25" spans="1:7" ht="15.75" thickBot="1" x14ac:dyDescent="0.3">
      <c r="A25" s="177"/>
      <c r="B25" s="202" t="s">
        <v>70</v>
      </c>
      <c r="C25" s="22"/>
      <c r="D25" s="229">
        <v>1328506</v>
      </c>
      <c r="E25" s="230">
        <v>851248</v>
      </c>
    </row>
    <row r="26" spans="1:7" ht="15.75" thickBot="1" x14ac:dyDescent="0.3">
      <c r="B26" s="19" t="s">
        <v>71</v>
      </c>
      <c r="C26" s="51"/>
      <c r="D26" s="189"/>
      <c r="E26" s="189"/>
    </row>
    <row r="27" spans="1:7" ht="15.75" thickBot="1" x14ac:dyDescent="0.3">
      <c r="B27" s="23" t="s">
        <v>72</v>
      </c>
      <c r="C27" s="168"/>
      <c r="D27" s="188">
        <v>-191655</v>
      </c>
      <c r="E27" s="188">
        <v>-175421</v>
      </c>
    </row>
    <row r="28" spans="1:7" ht="15.75" thickBot="1" x14ac:dyDescent="0.3">
      <c r="B28" s="13" t="s">
        <v>73</v>
      </c>
      <c r="C28" s="51"/>
      <c r="D28" s="190">
        <v>-285141</v>
      </c>
      <c r="E28" s="190">
        <v>-461899</v>
      </c>
    </row>
    <row r="29" spans="1:7" ht="15.75" thickBot="1" x14ac:dyDescent="0.3">
      <c r="B29" s="23" t="s">
        <v>74</v>
      </c>
      <c r="C29" s="168">
        <v>4</v>
      </c>
      <c r="D29" s="188">
        <v>733</v>
      </c>
      <c r="E29" s="188">
        <v>2273</v>
      </c>
    </row>
    <row r="30" spans="1:7" ht="27.75" hidden="1" thickBot="1" x14ac:dyDescent="0.3">
      <c r="B30" s="13" t="s">
        <v>175</v>
      </c>
      <c r="C30" s="51"/>
      <c r="D30" s="190"/>
      <c r="E30" s="190"/>
    </row>
    <row r="31" spans="1:7" ht="15.75" thickBot="1" x14ac:dyDescent="0.3">
      <c r="B31" s="19" t="s">
        <v>75</v>
      </c>
      <c r="C31" s="51"/>
      <c r="D31" s="189">
        <f>+SUM(D27:D29)</f>
        <v>-476063</v>
      </c>
      <c r="E31" s="189">
        <f>+SUM(E27:E30)</f>
        <v>-635047</v>
      </c>
    </row>
    <row r="32" spans="1:7" ht="15.75" thickBot="1" x14ac:dyDescent="0.3">
      <c r="B32" s="52" t="s">
        <v>76</v>
      </c>
      <c r="C32" s="231"/>
      <c r="D32" s="228"/>
      <c r="E32" s="228"/>
    </row>
    <row r="33" spans="2:5" ht="15.75" thickBot="1" x14ac:dyDescent="0.3">
      <c r="B33" s="13" t="s">
        <v>77</v>
      </c>
      <c r="C33" s="51">
        <v>6</v>
      </c>
      <c r="D33" s="190">
        <v>-1842932</v>
      </c>
      <c r="E33" s="190">
        <v>-84133</v>
      </c>
    </row>
    <row r="34" spans="2:5" ht="15.75" thickBot="1" x14ac:dyDescent="0.3">
      <c r="B34" s="23" t="s">
        <v>78</v>
      </c>
      <c r="C34" s="168"/>
      <c r="D34" s="188">
        <v>-59341</v>
      </c>
      <c r="E34" s="188">
        <v>-50552</v>
      </c>
    </row>
    <row r="35" spans="2:5" ht="15.75" thickBot="1" x14ac:dyDescent="0.3">
      <c r="B35" s="13" t="s">
        <v>197</v>
      </c>
      <c r="C35" s="51"/>
      <c r="D35" s="190">
        <v>-349</v>
      </c>
      <c r="E35" s="190">
        <v>0</v>
      </c>
    </row>
    <row r="36" spans="2:5" ht="15.75" thickBot="1" x14ac:dyDescent="0.3">
      <c r="B36" s="23" t="s">
        <v>221</v>
      </c>
      <c r="C36" s="168"/>
      <c r="D36" s="188">
        <v>520000</v>
      </c>
      <c r="E36" s="188">
        <v>0</v>
      </c>
    </row>
    <row r="37" spans="2:5" s="224" customFormat="1" ht="15.75" thickBot="1" x14ac:dyDescent="0.3">
      <c r="B37" s="19" t="s">
        <v>79</v>
      </c>
      <c r="C37" s="51"/>
      <c r="D37" s="189">
        <f>+SUM(D33:D36)</f>
        <v>-1382622</v>
      </c>
      <c r="E37" s="189">
        <f>+SUM(E33:E36)</f>
        <v>-134685</v>
      </c>
    </row>
    <row r="38" spans="2:5" ht="27.75" thickBot="1" x14ac:dyDescent="0.3">
      <c r="B38" s="23" t="s">
        <v>80</v>
      </c>
      <c r="C38" s="168"/>
      <c r="D38" s="188">
        <v>5361</v>
      </c>
      <c r="E38" s="188">
        <v>735</v>
      </c>
    </row>
    <row r="39" spans="2:5" ht="15.75" thickBot="1" x14ac:dyDescent="0.3">
      <c r="B39" s="13" t="s">
        <v>81</v>
      </c>
      <c r="C39" s="51"/>
      <c r="D39" s="190">
        <f>+D25+D31+D37+D38</f>
        <v>-524818</v>
      </c>
      <c r="E39" s="190">
        <f>+E25+E31+E37+E38</f>
        <v>82251</v>
      </c>
    </row>
    <row r="40" spans="2:5" ht="15.75" thickBot="1" x14ac:dyDescent="0.3">
      <c r="B40" s="23" t="s">
        <v>82</v>
      </c>
      <c r="C40" s="168"/>
      <c r="D40" s="188">
        <v>674300</v>
      </c>
      <c r="E40" s="188">
        <v>539636</v>
      </c>
    </row>
    <row r="41" spans="2:5" ht="15.75" thickBot="1" x14ac:dyDescent="0.3">
      <c r="B41" s="207" t="s">
        <v>83</v>
      </c>
      <c r="C41" s="208"/>
      <c r="D41" s="209">
        <f>+SUM(D39:D40)</f>
        <v>149482</v>
      </c>
      <c r="E41" s="209">
        <f>+SUM(E39:E40)</f>
        <v>621887</v>
      </c>
    </row>
    <row r="43" spans="2:5" x14ac:dyDescent="0.25">
      <c r="B43" s="213" t="s">
        <v>84</v>
      </c>
    </row>
  </sheetData>
  <mergeCells count="1">
    <mergeCell ref="B2:E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81D64-ADD0-4D5B-8C0A-256B5EFB6721}">
  <sheetPr>
    <tabColor theme="0" tint="-0.499984740745262"/>
  </sheetPr>
  <dimension ref="B1:J35"/>
  <sheetViews>
    <sheetView showGridLines="0" zoomScaleNormal="100" workbookViewId="0">
      <selection activeCell="L16" sqref="L16"/>
    </sheetView>
  </sheetViews>
  <sheetFormatPr baseColWidth="10" defaultRowHeight="15" x14ac:dyDescent="0.25"/>
  <cols>
    <col min="2" max="2" width="46.28515625" customWidth="1"/>
    <col min="3" max="3" width="11.28515625" bestFit="1" customWidth="1"/>
    <col min="4" max="4" width="10.140625" bestFit="1" customWidth="1"/>
    <col min="5" max="5" width="14.5703125" bestFit="1" customWidth="1"/>
    <col min="6" max="6" width="7.140625" bestFit="1" customWidth="1"/>
    <col min="7" max="7" width="10.7109375" bestFit="1" customWidth="1"/>
  </cols>
  <sheetData>
    <row r="1" spans="2:9" ht="15.75" thickBot="1" x14ac:dyDescent="0.3"/>
    <row r="2" spans="2:9" ht="58.5" customHeight="1" thickBot="1" x14ac:dyDescent="0.3">
      <c r="B2" s="238" t="s">
        <v>206</v>
      </c>
      <c r="C2" s="239"/>
      <c r="D2" s="239"/>
      <c r="E2" s="239"/>
      <c r="F2" s="239"/>
      <c r="G2" s="239"/>
      <c r="H2" s="239"/>
      <c r="I2" s="237"/>
    </row>
    <row r="5" spans="2:9" ht="43.5" customHeight="1" thickBot="1" x14ac:dyDescent="0.3">
      <c r="B5" s="21" t="s">
        <v>4</v>
      </c>
      <c r="C5" s="12" t="s">
        <v>85</v>
      </c>
      <c r="D5" s="12" t="s">
        <v>86</v>
      </c>
      <c r="E5" s="12" t="s">
        <v>87</v>
      </c>
      <c r="F5" s="12" t="s">
        <v>88</v>
      </c>
      <c r="G5" s="12" t="s">
        <v>43</v>
      </c>
      <c r="H5" s="12" t="s">
        <v>19</v>
      </c>
      <c r="I5" s="12" t="s">
        <v>89</v>
      </c>
    </row>
    <row r="6" spans="2:9" ht="15.75" thickBot="1" x14ac:dyDescent="0.3">
      <c r="B6" s="21" t="s">
        <v>92</v>
      </c>
      <c r="C6" s="22">
        <v>10272</v>
      </c>
      <c r="D6" s="22">
        <v>327245</v>
      </c>
      <c r="E6" s="22">
        <v>80872</v>
      </c>
      <c r="F6" s="22">
        <v>50110</v>
      </c>
      <c r="G6" s="183">
        <v>81122</v>
      </c>
      <c r="H6" s="22">
        <v>1335</v>
      </c>
      <c r="I6" s="22">
        <v>540684</v>
      </c>
    </row>
    <row r="7" spans="2:9" ht="15.75" thickBot="1" x14ac:dyDescent="0.3">
      <c r="B7" s="13" t="s">
        <v>90</v>
      </c>
      <c r="C7" s="31" t="s">
        <v>21</v>
      </c>
      <c r="D7" s="31" t="s">
        <v>21</v>
      </c>
      <c r="E7" s="15">
        <v>69541</v>
      </c>
      <c r="F7" s="31" t="s">
        <v>21</v>
      </c>
      <c r="G7" s="15">
        <v>0</v>
      </c>
      <c r="H7" s="31">
        <v>550</v>
      </c>
      <c r="I7" s="15">
        <f>+SUM(C7:H7)</f>
        <v>70091</v>
      </c>
    </row>
    <row r="8" spans="2:9" ht="16.5" hidden="1" customHeight="1" thickBot="1" x14ac:dyDescent="0.3">
      <c r="B8" s="16" t="s">
        <v>93</v>
      </c>
      <c r="C8" s="1" t="s">
        <v>21</v>
      </c>
      <c r="D8" s="1" t="s">
        <v>21</v>
      </c>
      <c r="E8" s="30"/>
      <c r="F8" s="1" t="s">
        <v>21</v>
      </c>
      <c r="G8" s="185" t="s">
        <v>21</v>
      </c>
      <c r="H8" s="1" t="s">
        <v>21</v>
      </c>
      <c r="I8" s="1" t="s">
        <v>21</v>
      </c>
    </row>
    <row r="9" spans="2:9" ht="15.75" hidden="1" customHeight="1" thickBot="1" x14ac:dyDescent="0.3">
      <c r="B9" s="13" t="s">
        <v>94</v>
      </c>
      <c r="C9" s="31" t="s">
        <v>21</v>
      </c>
      <c r="D9" s="31" t="s">
        <v>21</v>
      </c>
      <c r="E9" s="31" t="s">
        <v>21</v>
      </c>
      <c r="F9" s="31" t="s">
        <v>21</v>
      </c>
      <c r="G9" s="184" t="s">
        <v>21</v>
      </c>
      <c r="H9" s="31" t="s">
        <v>21</v>
      </c>
      <c r="I9" s="31" t="s">
        <v>21</v>
      </c>
    </row>
    <row r="10" spans="2:9" ht="15.75" thickBot="1" x14ac:dyDescent="0.3">
      <c r="B10" s="23" t="s">
        <v>91</v>
      </c>
      <c r="C10" s="25" t="s">
        <v>21</v>
      </c>
      <c r="D10" s="25" t="s">
        <v>21</v>
      </c>
      <c r="E10" s="25" t="s">
        <v>21</v>
      </c>
      <c r="F10" s="25" t="s">
        <v>21</v>
      </c>
      <c r="G10" s="186">
        <v>7769.4</v>
      </c>
      <c r="H10" s="25" t="s">
        <v>21</v>
      </c>
      <c r="I10" s="26">
        <f>+SUM(C10:H10)</f>
        <v>7769.4</v>
      </c>
    </row>
    <row r="11" spans="2:9" ht="15.75" thickBot="1" x14ac:dyDescent="0.3">
      <c r="B11" s="19" t="s">
        <v>209</v>
      </c>
      <c r="C11" s="20">
        <v>10272</v>
      </c>
      <c r="D11" s="20">
        <v>327245</v>
      </c>
      <c r="E11" s="20">
        <f>+SUM(E6:E10)</f>
        <v>150413</v>
      </c>
      <c r="F11" s="20">
        <v>50110</v>
      </c>
      <c r="G11" s="20">
        <f>+SUM(G6:G10)</f>
        <v>88891.4</v>
      </c>
      <c r="H11" s="20">
        <f>+SUM(H6:H10)</f>
        <v>1885</v>
      </c>
      <c r="I11" s="20">
        <f>+SUM(I6:I10)</f>
        <v>618544.4</v>
      </c>
    </row>
    <row r="12" spans="2:9" ht="15.75" thickBot="1" x14ac:dyDescent="0.3">
      <c r="B12" s="21"/>
      <c r="C12" s="22"/>
      <c r="D12" s="22"/>
      <c r="E12" s="22"/>
      <c r="F12" s="22"/>
      <c r="G12" s="183"/>
      <c r="H12" s="22"/>
      <c r="I12" s="22"/>
    </row>
    <row r="13" spans="2:9" ht="15.75" thickBot="1" x14ac:dyDescent="0.3">
      <c r="B13" s="19" t="s">
        <v>153</v>
      </c>
      <c r="C13" s="20">
        <v>10272</v>
      </c>
      <c r="D13" s="20">
        <v>327245</v>
      </c>
      <c r="E13" s="20">
        <v>213322</v>
      </c>
      <c r="F13" s="20">
        <v>50110</v>
      </c>
      <c r="G13" s="182">
        <v>96364.4</v>
      </c>
      <c r="H13" s="20">
        <v>1331</v>
      </c>
      <c r="I13" s="20">
        <v>688372.4</v>
      </c>
    </row>
    <row r="14" spans="2:9" ht="15.75" thickBot="1" x14ac:dyDescent="0.3">
      <c r="B14" s="16" t="s">
        <v>90</v>
      </c>
      <c r="C14" s="1" t="s">
        <v>21</v>
      </c>
      <c r="D14" s="1" t="s">
        <v>21</v>
      </c>
      <c r="E14" s="18">
        <v>133709</v>
      </c>
      <c r="F14" s="1" t="s">
        <v>21</v>
      </c>
      <c r="G14" s="1" t="s">
        <v>21</v>
      </c>
      <c r="H14" s="1">
        <v>599</v>
      </c>
      <c r="I14" s="18">
        <f>+SUM(C14:H14)</f>
        <v>134308</v>
      </c>
    </row>
    <row r="15" spans="2:9" ht="15.75" thickBot="1" x14ac:dyDescent="0.3">
      <c r="B15" s="13" t="s">
        <v>93</v>
      </c>
      <c r="C15" s="31" t="s">
        <v>21</v>
      </c>
      <c r="D15" s="31" t="s">
        <v>21</v>
      </c>
      <c r="E15" s="31">
        <v>-411</v>
      </c>
      <c r="F15" s="31" t="s">
        <v>21</v>
      </c>
      <c r="G15" s="31" t="s">
        <v>21</v>
      </c>
      <c r="H15" s="31" t="s">
        <v>21</v>
      </c>
      <c r="I15" s="31">
        <f>+SUM(C15:H15)</f>
        <v>-411</v>
      </c>
    </row>
    <row r="16" spans="2:9" ht="15.75" thickBot="1" x14ac:dyDescent="0.3">
      <c r="B16" s="23" t="s">
        <v>91</v>
      </c>
      <c r="C16" s="25" t="s">
        <v>21</v>
      </c>
      <c r="D16" s="25" t="s">
        <v>21</v>
      </c>
      <c r="E16" s="25" t="s">
        <v>21</v>
      </c>
      <c r="F16" s="25" t="s">
        <v>21</v>
      </c>
      <c r="G16" s="186">
        <v>6756.4</v>
      </c>
      <c r="H16" s="25" t="s">
        <v>21</v>
      </c>
      <c r="I16" s="26">
        <f>+SUM(C16:H16)</f>
        <v>6756.4</v>
      </c>
    </row>
    <row r="17" spans="2:10" ht="15.75" thickBot="1" x14ac:dyDescent="0.3">
      <c r="B17" s="207" t="s">
        <v>210</v>
      </c>
      <c r="C17" s="210">
        <v>10272</v>
      </c>
      <c r="D17" s="210">
        <v>327245</v>
      </c>
      <c r="E17" s="210">
        <f>+SUM(E13:E16)</f>
        <v>346620</v>
      </c>
      <c r="F17" s="210">
        <v>50110</v>
      </c>
      <c r="G17" s="211">
        <f>+SUM(G13:G16)</f>
        <v>103120.79999999999</v>
      </c>
      <c r="H17" s="210">
        <f>+SUM(H13:H16)</f>
        <v>1930</v>
      </c>
      <c r="I17" s="210">
        <f>+SUM(I13:I16)</f>
        <v>829025.8</v>
      </c>
      <c r="J17" s="204"/>
    </row>
    <row r="18" spans="2:10" ht="16.5" hidden="1" thickBot="1" x14ac:dyDescent="0.3">
      <c r="B18" s="14"/>
      <c r="C18" s="61"/>
      <c r="D18" s="61"/>
      <c r="E18" s="61"/>
      <c r="F18" s="61"/>
      <c r="G18" s="61"/>
      <c r="H18" s="61"/>
      <c r="I18" s="61"/>
    </row>
    <row r="19" spans="2:10" s="199" customFormat="1" ht="15.75" x14ac:dyDescent="0.25">
      <c r="B19" s="205"/>
      <c r="C19" s="206"/>
      <c r="D19" s="206"/>
      <c r="E19" s="206"/>
      <c r="F19" s="206"/>
      <c r="G19" s="206"/>
      <c r="H19" s="206"/>
      <c r="I19" s="206"/>
    </row>
    <row r="20" spans="2:10" s="199" customFormat="1" x14ac:dyDescent="0.25">
      <c r="B20" s="201" t="s">
        <v>84</v>
      </c>
    </row>
    <row r="21" spans="2:10" x14ac:dyDescent="0.25">
      <c r="E21" s="180"/>
      <c r="G21" s="180"/>
      <c r="I21" s="180"/>
    </row>
    <row r="27" spans="2:10" ht="34.5" customHeight="1" x14ac:dyDescent="0.25"/>
    <row r="35" ht="45.75" customHeight="1" x14ac:dyDescent="0.25"/>
  </sheetData>
  <mergeCells count="1">
    <mergeCell ref="B2:I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E046DA-E2C8-4D08-97C1-0D75FEE4C170}">
  <sheetPr>
    <tabColor theme="0" tint="-0.499984740745262"/>
  </sheetPr>
  <dimension ref="B1:E34"/>
  <sheetViews>
    <sheetView showGridLines="0" topLeftCell="A4" zoomScaleNormal="100" workbookViewId="0">
      <selection activeCell="B6" sqref="B6:E6"/>
    </sheetView>
  </sheetViews>
  <sheetFormatPr baseColWidth="10" defaultRowHeight="15" x14ac:dyDescent="0.25"/>
  <cols>
    <col min="2" max="2" width="46.28515625" customWidth="1"/>
    <col min="3" max="3" width="11.28515625" bestFit="1" customWidth="1"/>
    <col min="4" max="4" width="22.28515625" customWidth="1"/>
    <col min="5" max="5" width="22.140625" customWidth="1"/>
  </cols>
  <sheetData>
    <row r="1" spans="2:5" ht="15.75" thickBot="1" x14ac:dyDescent="0.3"/>
    <row r="2" spans="2:5" ht="58.5" customHeight="1" thickBot="1" x14ac:dyDescent="0.3">
      <c r="B2" s="251" t="s">
        <v>1</v>
      </c>
      <c r="C2" s="252"/>
      <c r="D2" s="252"/>
      <c r="E2" s="253"/>
    </row>
    <row r="3" spans="2:5" ht="15.75" thickBot="1" x14ac:dyDescent="0.3"/>
    <row r="4" spans="2:5" x14ac:dyDescent="0.25">
      <c r="B4" s="242" t="s">
        <v>95</v>
      </c>
      <c r="C4" s="243"/>
      <c r="D4" s="243"/>
      <c r="E4" s="244"/>
    </row>
    <row r="5" spans="2:5" ht="96" customHeight="1" x14ac:dyDescent="0.25">
      <c r="B5" s="245" t="s">
        <v>177</v>
      </c>
      <c r="C5" s="246"/>
      <c r="D5" s="246"/>
      <c r="E5" s="247"/>
    </row>
    <row r="6" spans="2:5" ht="69.75" customHeight="1" x14ac:dyDescent="0.25">
      <c r="B6" s="245" t="s">
        <v>178</v>
      </c>
      <c r="C6" s="246"/>
      <c r="D6" s="246"/>
      <c r="E6" s="247"/>
    </row>
    <row r="7" spans="2:5" ht="18.75" customHeight="1" x14ac:dyDescent="0.25">
      <c r="B7" s="245" t="s">
        <v>96</v>
      </c>
      <c r="C7" s="246"/>
      <c r="D7" s="246"/>
      <c r="E7" s="247"/>
    </row>
    <row r="8" spans="2:5" ht="45" customHeight="1" thickBot="1" x14ac:dyDescent="0.3">
      <c r="B8" s="248" t="s">
        <v>176</v>
      </c>
      <c r="C8" s="249"/>
      <c r="D8" s="249"/>
      <c r="E8" s="250"/>
    </row>
    <row r="26" ht="34.5" customHeight="1" x14ac:dyDescent="0.25"/>
    <row r="34" ht="45.75" customHeight="1" x14ac:dyDescent="0.25"/>
  </sheetData>
  <mergeCells count="6">
    <mergeCell ref="B4:E4"/>
    <mergeCell ref="B5:E5"/>
    <mergeCell ref="B7:E7"/>
    <mergeCell ref="B8:E8"/>
    <mergeCell ref="B2:E2"/>
    <mergeCell ref="B6:E6"/>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576DA5-6F07-47B1-97EA-A887C070D865}">
  <sheetPr>
    <tabColor theme="0" tint="-0.499984740745262"/>
  </sheetPr>
  <dimension ref="B1:E35"/>
  <sheetViews>
    <sheetView showGridLines="0" zoomScaleNormal="100" workbookViewId="0">
      <selection activeCell="B6" sqref="B6:E6"/>
    </sheetView>
  </sheetViews>
  <sheetFormatPr baseColWidth="10" defaultRowHeight="15" x14ac:dyDescent="0.25"/>
  <cols>
    <col min="2" max="2" width="46.28515625" customWidth="1"/>
    <col min="3" max="3" width="11.28515625" bestFit="1" customWidth="1"/>
    <col min="4" max="4" width="22.28515625" customWidth="1"/>
    <col min="5" max="5" width="22.140625" customWidth="1"/>
  </cols>
  <sheetData>
    <row r="1" spans="2:5" ht="15.75" thickBot="1" x14ac:dyDescent="0.3"/>
    <row r="2" spans="2:5" ht="58.5" customHeight="1" thickBot="1" x14ac:dyDescent="0.3">
      <c r="B2" s="251" t="s">
        <v>1</v>
      </c>
      <c r="C2" s="252"/>
      <c r="D2" s="252"/>
      <c r="E2" s="253"/>
    </row>
    <row r="3" spans="2:5" ht="15.75" thickBot="1" x14ac:dyDescent="0.3"/>
    <row r="4" spans="2:5" x14ac:dyDescent="0.25">
      <c r="B4" s="262" t="s">
        <v>97</v>
      </c>
      <c r="C4" s="263"/>
      <c r="D4" s="263"/>
      <c r="E4" s="264"/>
    </row>
    <row r="5" spans="2:5" ht="18.75" customHeight="1" x14ac:dyDescent="0.25">
      <c r="B5" s="83" t="s">
        <v>98</v>
      </c>
      <c r="C5" s="64"/>
      <c r="D5" s="64"/>
      <c r="E5" s="82"/>
    </row>
    <row r="6" spans="2:5" ht="75.75" customHeight="1" x14ac:dyDescent="0.25">
      <c r="B6" s="245" t="s">
        <v>99</v>
      </c>
      <c r="C6" s="246"/>
      <c r="D6" s="246"/>
      <c r="E6" s="247"/>
    </row>
    <row r="7" spans="2:5" ht="69.75" customHeight="1" x14ac:dyDescent="0.25">
      <c r="B7" s="245" t="s">
        <v>172</v>
      </c>
      <c r="C7" s="246"/>
      <c r="D7" s="246"/>
      <c r="E7" s="247"/>
    </row>
    <row r="8" spans="2:5" ht="69.75" customHeight="1" x14ac:dyDescent="0.25">
      <c r="B8" s="245" t="s">
        <v>256</v>
      </c>
      <c r="C8" s="246"/>
      <c r="D8" s="246"/>
      <c r="E8" s="247"/>
    </row>
    <row r="9" spans="2:5" ht="33" customHeight="1" x14ac:dyDescent="0.25">
      <c r="B9" s="265" t="s">
        <v>100</v>
      </c>
      <c r="C9" s="266"/>
      <c r="D9" s="266"/>
      <c r="E9" s="267"/>
    </row>
    <row r="10" spans="2:5" ht="21" customHeight="1" x14ac:dyDescent="0.25">
      <c r="B10" s="245" t="s">
        <v>227</v>
      </c>
      <c r="C10" s="246"/>
      <c r="D10" s="246"/>
      <c r="E10" s="247"/>
    </row>
    <row r="11" spans="2:5" ht="72.75" customHeight="1" x14ac:dyDescent="0.25">
      <c r="B11" s="245" t="s">
        <v>226</v>
      </c>
      <c r="C11" s="246"/>
      <c r="D11" s="246"/>
      <c r="E11" s="247"/>
    </row>
    <row r="12" spans="2:5" ht="48.75" customHeight="1" x14ac:dyDescent="0.25">
      <c r="B12" s="268" t="s">
        <v>223</v>
      </c>
      <c r="C12" s="241"/>
      <c r="D12" s="241"/>
      <c r="E12" s="269"/>
    </row>
    <row r="13" spans="2:5" ht="55.5" customHeight="1" x14ac:dyDescent="0.25">
      <c r="B13" s="245" t="s">
        <v>224</v>
      </c>
      <c r="C13" s="246"/>
      <c r="D13" s="246"/>
      <c r="E13" s="247"/>
    </row>
    <row r="14" spans="2:5" ht="55.5" customHeight="1" x14ac:dyDescent="0.25">
      <c r="B14" s="245" t="s">
        <v>247</v>
      </c>
      <c r="C14" s="246"/>
      <c r="D14" s="246"/>
      <c r="E14" s="247"/>
    </row>
    <row r="15" spans="2:5" ht="67.5" customHeight="1" x14ac:dyDescent="0.25">
      <c r="B15" s="245" t="s">
        <v>248</v>
      </c>
      <c r="C15" s="246"/>
      <c r="D15" s="246"/>
      <c r="E15" s="247"/>
    </row>
    <row r="16" spans="2:5" ht="46.5" customHeight="1" x14ac:dyDescent="0.25">
      <c r="B16" s="245" t="s">
        <v>225</v>
      </c>
      <c r="C16" s="246"/>
      <c r="D16" s="246"/>
      <c r="E16" s="247"/>
    </row>
    <row r="17" spans="2:5" ht="24.75" customHeight="1" x14ac:dyDescent="0.25">
      <c r="B17" s="103"/>
      <c r="C17" s="62"/>
      <c r="D17" s="62"/>
      <c r="E17" s="104"/>
    </row>
    <row r="18" spans="2:5" x14ac:dyDescent="0.25">
      <c r="B18" s="258" t="s">
        <v>101</v>
      </c>
      <c r="C18" s="259"/>
      <c r="D18" s="259"/>
      <c r="E18" s="260"/>
    </row>
    <row r="19" spans="2:5" ht="39.75" customHeight="1" x14ac:dyDescent="0.25">
      <c r="B19" s="261" t="s">
        <v>102</v>
      </c>
      <c r="C19" s="254"/>
      <c r="D19" s="254"/>
      <c r="E19" s="255"/>
    </row>
    <row r="20" spans="2:5" ht="64.5" customHeight="1" x14ac:dyDescent="0.25">
      <c r="B20" s="268" t="s">
        <v>239</v>
      </c>
      <c r="C20" s="241"/>
      <c r="D20" s="241"/>
      <c r="E20" s="269"/>
    </row>
    <row r="21" spans="2:5" ht="50.25" customHeight="1" x14ac:dyDescent="0.25">
      <c r="B21" s="245" t="s">
        <v>183</v>
      </c>
      <c r="C21" s="246"/>
      <c r="D21" s="246"/>
      <c r="E21" s="247"/>
    </row>
    <row r="22" spans="2:5" ht="78" customHeight="1" x14ac:dyDescent="0.25">
      <c r="B22" s="245" t="s">
        <v>182</v>
      </c>
      <c r="C22" s="246"/>
      <c r="D22" s="246"/>
      <c r="E22" s="247"/>
    </row>
    <row r="23" spans="2:5" ht="33.75" customHeight="1" x14ac:dyDescent="0.25">
      <c r="B23" s="270" t="s">
        <v>181</v>
      </c>
      <c r="C23" s="240"/>
      <c r="D23" s="240"/>
      <c r="E23" s="271"/>
    </row>
    <row r="24" spans="2:5" ht="36" customHeight="1" x14ac:dyDescent="0.25">
      <c r="B24" s="245" t="s">
        <v>180</v>
      </c>
      <c r="C24" s="246"/>
      <c r="D24" s="246"/>
      <c r="E24" s="247"/>
    </row>
    <row r="25" spans="2:5" ht="53.25" customHeight="1" x14ac:dyDescent="0.25">
      <c r="B25" s="270" t="s">
        <v>179</v>
      </c>
      <c r="C25" s="240"/>
      <c r="D25" s="240"/>
      <c r="E25" s="271"/>
    </row>
    <row r="26" spans="2:5" ht="36" customHeight="1" x14ac:dyDescent="0.25">
      <c r="B26" s="245" t="s">
        <v>184</v>
      </c>
      <c r="C26" s="246"/>
      <c r="D26" s="246"/>
      <c r="E26" s="247"/>
    </row>
    <row r="27" spans="2:5" ht="36" customHeight="1" x14ac:dyDescent="0.25">
      <c r="B27" s="245" t="s">
        <v>185</v>
      </c>
      <c r="C27" s="246"/>
      <c r="D27" s="246"/>
      <c r="E27" s="247"/>
    </row>
    <row r="28" spans="2:5" ht="51.75" customHeight="1" x14ac:dyDescent="0.25">
      <c r="B28" s="245" t="s">
        <v>186</v>
      </c>
      <c r="C28" s="246"/>
      <c r="D28" s="246"/>
      <c r="E28" s="247"/>
    </row>
    <row r="29" spans="2:5" x14ac:dyDescent="0.25">
      <c r="B29" s="258" t="s">
        <v>187</v>
      </c>
      <c r="C29" s="259"/>
      <c r="D29" s="259"/>
      <c r="E29" s="260"/>
    </row>
    <row r="30" spans="2:5" ht="39.75" customHeight="1" x14ac:dyDescent="0.25">
      <c r="B30" s="261" t="s">
        <v>188</v>
      </c>
      <c r="C30" s="254"/>
      <c r="D30" s="254"/>
      <c r="E30" s="255"/>
    </row>
    <row r="31" spans="2:5" ht="17.25" customHeight="1" x14ac:dyDescent="0.25">
      <c r="B31" s="245" t="s">
        <v>191</v>
      </c>
      <c r="C31" s="254"/>
      <c r="D31" s="254"/>
      <c r="E31" s="255"/>
    </row>
    <row r="32" spans="2:5" ht="39.75" customHeight="1" x14ac:dyDescent="0.25">
      <c r="B32" s="245" t="s">
        <v>192</v>
      </c>
      <c r="C32" s="254"/>
      <c r="D32" s="254"/>
      <c r="E32" s="255"/>
    </row>
    <row r="33" spans="2:5" ht="30.75" customHeight="1" x14ac:dyDescent="0.25">
      <c r="B33" s="245" t="s">
        <v>193</v>
      </c>
      <c r="C33" s="254"/>
      <c r="D33" s="254"/>
      <c r="E33" s="255"/>
    </row>
    <row r="34" spans="2:5" ht="34.5" customHeight="1" x14ac:dyDescent="0.25">
      <c r="B34" s="245" t="s">
        <v>189</v>
      </c>
      <c r="C34" s="254"/>
      <c r="D34" s="254"/>
      <c r="E34" s="255"/>
    </row>
    <row r="35" spans="2:5" ht="31.5" customHeight="1" thickBot="1" x14ac:dyDescent="0.3">
      <c r="B35" s="248" t="s">
        <v>190</v>
      </c>
      <c r="C35" s="256"/>
      <c r="D35" s="256"/>
      <c r="E35" s="257"/>
    </row>
  </sheetData>
  <mergeCells count="31">
    <mergeCell ref="B24:E24"/>
    <mergeCell ref="B28:E28"/>
    <mergeCell ref="B18:E18"/>
    <mergeCell ref="B19:E19"/>
    <mergeCell ref="B20:E20"/>
    <mergeCell ref="B21:E21"/>
    <mergeCell ref="B22:E22"/>
    <mergeCell ref="B23:E23"/>
    <mergeCell ref="B27:E27"/>
    <mergeCell ref="B25:E25"/>
    <mergeCell ref="B26:E26"/>
    <mergeCell ref="B10:E10"/>
    <mergeCell ref="B11:E11"/>
    <mergeCell ref="B12:E12"/>
    <mergeCell ref="B13:E13"/>
    <mergeCell ref="B16:E16"/>
    <mergeCell ref="B14:E14"/>
    <mergeCell ref="B15:E15"/>
    <mergeCell ref="B2:E2"/>
    <mergeCell ref="B4:E4"/>
    <mergeCell ref="B6:E6"/>
    <mergeCell ref="B7:E7"/>
    <mergeCell ref="B9:E9"/>
    <mergeCell ref="B8:E8"/>
    <mergeCell ref="B34:E34"/>
    <mergeCell ref="B35:E35"/>
    <mergeCell ref="B29:E29"/>
    <mergeCell ref="B30:E30"/>
    <mergeCell ref="B32:E32"/>
    <mergeCell ref="B31:E31"/>
    <mergeCell ref="B33:E33"/>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A5F340-4BB6-4096-9893-498D8B63C0A5}">
  <sheetPr>
    <tabColor theme="0" tint="-0.499984740745262"/>
  </sheetPr>
  <dimension ref="B1:E26"/>
  <sheetViews>
    <sheetView showGridLines="0" zoomScaleNormal="100" workbookViewId="0">
      <selection activeCell="B6" sqref="B6:E6"/>
    </sheetView>
  </sheetViews>
  <sheetFormatPr baseColWidth="10" defaultRowHeight="15" x14ac:dyDescent="0.25"/>
  <cols>
    <col min="2" max="2" width="46.28515625" customWidth="1"/>
    <col min="3" max="3" width="11.28515625" bestFit="1" customWidth="1"/>
    <col min="4" max="4" width="22.28515625" customWidth="1"/>
    <col min="5" max="5" width="22.140625" customWidth="1"/>
  </cols>
  <sheetData>
    <row r="1" spans="2:5" ht="15.75" thickBot="1" x14ac:dyDescent="0.3"/>
    <row r="2" spans="2:5" ht="58.5" customHeight="1" thickBot="1" x14ac:dyDescent="0.3">
      <c r="B2" s="251" t="s">
        <v>1</v>
      </c>
      <c r="C2" s="252"/>
      <c r="D2" s="252"/>
      <c r="E2" s="253"/>
    </row>
    <row r="3" spans="2:5" ht="15.75" thickBot="1" x14ac:dyDescent="0.3"/>
    <row r="4" spans="2:5" ht="16.5" x14ac:dyDescent="0.25">
      <c r="B4" s="272" t="s">
        <v>103</v>
      </c>
      <c r="C4" s="273"/>
      <c r="D4" s="273"/>
      <c r="E4" s="274"/>
    </row>
    <row r="5" spans="2:5" x14ac:dyDescent="0.25">
      <c r="B5" s="275" t="s">
        <v>216</v>
      </c>
      <c r="C5" s="276"/>
      <c r="D5" s="276"/>
      <c r="E5" s="277"/>
    </row>
    <row r="6" spans="2:5" ht="18.75" customHeight="1" thickBot="1" x14ac:dyDescent="0.3">
      <c r="B6" s="278" t="s">
        <v>217</v>
      </c>
      <c r="C6" s="279"/>
      <c r="D6" s="279"/>
      <c r="E6" s="280"/>
    </row>
    <row r="7" spans="2:5" ht="75.75" customHeight="1" x14ac:dyDescent="0.25">
      <c r="B7" s="62"/>
      <c r="C7" s="62"/>
      <c r="D7" s="62"/>
      <c r="E7" s="62"/>
    </row>
    <row r="8" spans="2:5" ht="69.75" customHeight="1" x14ac:dyDescent="0.25">
      <c r="B8" s="64"/>
      <c r="C8" s="64"/>
      <c r="D8" s="64"/>
      <c r="E8" s="64"/>
    </row>
    <row r="10" spans="2:5" ht="33" customHeight="1" x14ac:dyDescent="0.25">
      <c r="B10" s="67"/>
      <c r="C10" s="67"/>
      <c r="D10" s="67"/>
      <c r="E10" s="67"/>
    </row>
    <row r="11" spans="2:5" x14ac:dyDescent="0.25">
      <c r="B11" s="68"/>
      <c r="C11" s="68"/>
      <c r="D11" s="68"/>
      <c r="E11" s="68"/>
    </row>
    <row r="12" spans="2:5" ht="60" customHeight="1" x14ac:dyDescent="0.25">
      <c r="B12" s="64"/>
      <c r="C12" s="64"/>
      <c r="D12" s="64"/>
      <c r="E12" s="64"/>
    </row>
    <row r="13" spans="2:5" ht="66" customHeight="1" x14ac:dyDescent="0.25">
      <c r="B13" s="64"/>
      <c r="C13" s="64"/>
      <c r="D13" s="64"/>
      <c r="E13" s="64"/>
    </row>
    <row r="14" spans="2:5" ht="35.25" customHeight="1" x14ac:dyDescent="0.25">
      <c r="B14" s="64"/>
      <c r="C14" s="64"/>
      <c r="D14" s="64"/>
      <c r="E14" s="64"/>
    </row>
    <row r="16" spans="2:5" x14ac:dyDescent="0.25">
      <c r="B16" s="63"/>
      <c r="C16" s="63"/>
      <c r="D16" s="63"/>
      <c r="E16" s="63"/>
    </row>
    <row r="17" spans="2:5" x14ac:dyDescent="0.25">
      <c r="B17" s="66"/>
      <c r="C17" s="66"/>
      <c r="D17" s="66"/>
      <c r="E17" s="66"/>
    </row>
    <row r="18" spans="2:5" ht="39.75" customHeight="1" x14ac:dyDescent="0.25">
      <c r="B18" s="64"/>
      <c r="C18" s="64"/>
      <c r="D18" s="64"/>
      <c r="E18" s="64"/>
    </row>
    <row r="19" spans="2:5" ht="29.25" customHeight="1" x14ac:dyDescent="0.25">
      <c r="B19" s="65"/>
      <c r="C19" s="65"/>
      <c r="D19" s="65"/>
      <c r="E19" s="65"/>
    </row>
    <row r="20" spans="2:5" ht="21.75" customHeight="1" x14ac:dyDescent="0.25">
      <c r="B20" s="64"/>
      <c r="C20" s="64"/>
      <c r="D20" s="64"/>
      <c r="E20" s="64"/>
    </row>
    <row r="21" spans="2:5" ht="104.25" customHeight="1" x14ac:dyDescent="0.25">
      <c r="B21" s="64"/>
      <c r="C21" s="64"/>
      <c r="D21" s="64"/>
      <c r="E21" s="64"/>
    </row>
    <row r="22" spans="2:5" ht="33.75" customHeight="1" x14ac:dyDescent="0.25">
      <c r="B22" s="65"/>
      <c r="C22" s="65"/>
      <c r="D22" s="65"/>
      <c r="E22" s="65"/>
    </row>
    <row r="23" spans="2:5" ht="55.5" customHeight="1" x14ac:dyDescent="0.25">
      <c r="B23" s="64"/>
      <c r="C23" s="64"/>
      <c r="D23" s="64"/>
      <c r="E23" s="64"/>
    </row>
    <row r="24" spans="2:5" ht="44.25" customHeight="1" x14ac:dyDescent="0.25">
      <c r="B24" s="65"/>
      <c r="C24" s="65"/>
      <c r="D24" s="65"/>
      <c r="E24" s="65"/>
    </row>
    <row r="26" spans="2:5" ht="45.75" customHeight="1" x14ac:dyDescent="0.25"/>
  </sheetData>
  <mergeCells count="4">
    <mergeCell ref="B2:E2"/>
    <mergeCell ref="B4:E4"/>
    <mergeCell ref="B5:E5"/>
    <mergeCell ref="B6:E6"/>
  </mergeCells>
  <pageMargins left="0.7" right="0.7" top="0.75" bottom="0.75" header="0.3" footer="0.3"/>
</worksheet>
</file>

<file path=_xmlsignatures/_rels/origin.sigs.rels><?xml version="1.0" encoding="UTF-8" standalone="yes"?>
<Relationships xmlns="http://schemas.openxmlformats.org/package/2006/relationships"><Relationship Id="rId3" Type="http://schemas.openxmlformats.org/package/2006/relationships/digital-signature/signature" Target="sig3.xml"/><Relationship Id="rId2" Type="http://schemas.openxmlformats.org/package/2006/relationships/digital-signature/signature" Target="sig2.xml"/><Relationship Id="rId1" Type="http://schemas.openxmlformats.org/package/2006/relationships/digital-signature/signature" Target="sig1.xml"/><Relationship Id="rId4" Type="http://schemas.openxmlformats.org/package/2006/relationships/digital-signature/signature" Target="sig4.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r7R84VoEH/+T+DhmXBVzvBEtPQ53wAHh0Mvfxd/U9QA=</DigestValue>
    </Reference>
    <Reference Type="http://www.w3.org/2000/09/xmldsig#Object" URI="#idOfficeObject">
      <DigestMethod Algorithm="http://www.w3.org/2001/04/xmlenc#sha256"/>
      <DigestValue>B4g8Bku5/5cj6CNIr0JWg5392qgPhwYSOl9fdcKDzrI=</DigestValue>
    </Reference>
    <Reference Type="http://uri.etsi.org/01903#SignedProperties" URI="#idSignedProperties">
      <Transforms>
        <Transform Algorithm="http://www.w3.org/TR/2001/REC-xml-c14n-20010315"/>
      </Transforms>
      <DigestMethod Algorithm="http://www.w3.org/2001/04/xmlenc#sha256"/>
      <DigestValue>YfmwABJ4fTGOsmjJ9BvDEMA5aIyojZPDSKPu18Y2ORQ=</DigestValue>
    </Reference>
    <Reference Type="http://www.w3.org/2000/09/xmldsig#Object" URI="#idValidSigLnImg">
      <DigestMethod Algorithm="http://www.w3.org/2001/04/xmlenc#sha256"/>
      <DigestValue>iUade5aA8c2fz+CCi/oR/DZXiBU2/KRXLksGicVC04w=</DigestValue>
    </Reference>
    <Reference Type="http://www.w3.org/2000/09/xmldsig#Object" URI="#idInvalidSigLnImg">
      <DigestMethod Algorithm="http://www.w3.org/2001/04/xmlenc#sha256"/>
      <DigestValue>wN+tzjdngSzn5MUAAKXfywr+PdqWBXWth9WGO5NGy18=</DigestValue>
    </Reference>
  </SignedInfo>
  <SignatureValue>KA2ySLF59h1eFXJExlN5zgByjhTadVj0IQzplm0aaoJjGUfGzvNpMj/YLhPeG/YGmR7qxnmXsZeU
J43Bjhr01zbv1bDaIkNt9JYgl9ICvjJ7C+fvtQPoI7BPMu2VP4B6EMhvo6DPRDvZBQ0emke4uQW6
2YgxRj/UA2KT8nmqWdkOBHf8LwrJHXi/ahi5+Mhn6taLaVWKQgGr3hYUrDEoVwjMGAq3w/rf8PDv
EPah/1ayKqcrK8MtI2E9Uz12eXDMlHhyuwnuTA5XXelhKZPGZMgO/VWVyiRg+o6fTNq1YQ9XPO2P
zIP+gXZUpb+1/8CD7aHgGYI43GCsPVUiQ8XYZg==</SignatureValue>
  <KeyInfo>
    <X509Data>
      <X509Certificate>MIIIkzCCBnugAwIBAgIQMfTq2qE2l69j65mwLrNoPjANBgkqhkiG9w0BAQsFADCBgTEWMBQGA1UEBRMNUlVDODAwODAwOTktMDERMA8GA1UEAxMIVklUIFMuQS4xODA2BgNVBAsML1ByZXN0YWRvciBDdWFsaWZpY2FkbyBkZSBTZXJ2aWNpb3MgZGUgQ29uZmlhbnphMQ0wCwYDVQQKDARJQ1BQMQswCQYDVQQGEwJQWTAeFw0yMzAyMTQxNDI0NDhaFw0yNTAyMTQxNDI0NDhaMIG9MRYwFAYDVQQqDA1WSUNUT1IgTUFOVUVMMRcwFQYDVQQEDA5GUkFOQ08gSklNRU5FWjESMBAGA1UEBRMJQ0kxNzQxMzYxMSUwIwYDVQQDDBxWSUNUT1IgTUFOVUVMIEZSQU5DTyBKSU1FTkVaMQswCQYDVQQLDAJGMjE1MDMGA1UECgwsQ0VSVElGSUNBRE8gQ1VBTElGSUNBRE8gREUgRklSTUEgRUxFQ1RST05JQ0ExCzAJBgNVBAYTAlBZMIIBIjANBgkqhkiG9w0BAQEFAAOCAQ8AMIIBCgKCAQEApWbilShcsmS/hQR1BhoCwvzVLv5N8i0SMkDBwgVefSP2lz8lyrK6GqD7zEiLPp/URPXtjzk6xX8bufNMFuWkqG1PNEdBuh+iNuHQXQT+xqj1xBcEG4CSABop+gmkm9ilBoBTAieUFxatkcD6LfYpr6KLa9wdstkTuXzV7Bl8dhbBBqBryncJzm2a1iLZQOBn403rVKeRmpqooCy78CRR6lPDbyG4aEoWt57bNqfP6O4gGpgpsdnldei8tQWgj45Qls3/kr1m0ZNyOqk1QPcavuz0WbwQVNJ6AahnSFquiY4RqN6axjTmdb2OasOeL7thmGxHhHWC/GEKAXj21GGvHwIDAQABo4IDxzCCA8MwDAYDVR0TAQH/BAIwADAOBgNVHQ8BAf8EBAMCBeAwLAYDVR0lAQH/BCIwIAYIKwYBBQUHAwQGCCsGAQUFBwMCBgorBgEEAYI3FAICMB0GA1UdDgQWBBRnw+Evtlvi6BXRns6ycAeHdm2tfzAfBgNVHSMEGDAWgBS7ZRErZ+2GOCAcKGcZFARl6pGhszCCAesGA1UdIASCAeIwggHeMIIB2gYMKwYBBAGC2UoBAQEHMIIByDAxBggrBgEFBQcCARYlaHR0cHM6Ly93d3cuZWZpcm1hLmNvbS5weS9yZXBvc2l0b3JpbzCBzwYIKwYBBQUHAgIwgcIagb9DZXJ0aWZpY2FkbyBDdWFsaWZpY2FkbyBkZSBGaXJtYSBFbGVjdHLzbmljYSBUaXBvIEYyIChjbGF2ZXMgZW4gZGlzcG9zaXRpdm8gY3VhbGlmaWNhZG8pLCBzdWpldGEgYSBsYXMgY29uZGljaW9uZXMgZGUgdXNvIGV4cHVlc3RhcyBlbiBsYSBEZWNsYXJhY2nzbiBkZSBQcuFjdGljYXMgZGUgQ2VydGlmaWNhY2nzbiBkZSBWSVQgUy5BLjCBwAYIKwYBBQUHAgIwgbMagbBRdWFsaWZpZWQgY2VydGlmaWNhdGUgb2YgZWxlY3Ryb25pYyBzaWduYXR1cmUgdHlwZSBGMiAoa2V5cyBpbiBxdWFsaWZpZWQgZGV2aWNlKSwgc3ViZHVlZCB0byB0aGUgY29uZGl0aW9ucyBvZiB1c2Ugc2V0IGZvcnRoIGluIHRoZSBDZXJ0aWZpY2F0aW9uIFByYWN0aWNlIFN0YXRlbWVudCBvZiBWSVQgUy5BLjBQBgNVHREESTBHgRlWSUNUT1IuRlJBTkNPQFRJR08uTkVULlBZpCowKDEmMCQGA1UEDQwdRklSTUEgRUxFQ1RST05JQ0EgQ1VBTElGSUNBREEwdwYIKwYBBQUHAQEEazBpMCgGCCsGAQUFBzABhhxodHRwczovL3d3dy5lZmlybWEuY29tLnB5L3ZhMD0GCCsGAQUFBzAChjFodHRwczovL3d3dy5lZmlybWEuY29tLnB5L3JlcG9zaXRvcmlvL2VmaXJtYTEuY3J0MHsGA1UdHwR0MHIwN6A1oDOGMWh0dHBzOi8vd3d3LmVmaXJtYS5jb20ucHkvcmVwb3NpdG9yaW8vZWZpcm1hMi5jcmwwN6A1oDOGMWh0dHBzOi8vd3d3LmVmaXJtYS5jb20ucHkvcmVwb3NpdG9yaW8vZWZpcm1hMy5jcmwwDQYJKoZIhvcNAQELBQADggIBAEoemoHnn6d4b2oP9Maq/Dkj+uf129W2RnX2CK39XBDpdK0BqUNzeTchgWiUx7LSBa18IAIheGaqdjAJjC4BqiUk0UZOgHWDLuFkKEdo7RAbU+xmW2WAMv8v6RID+IMwbyU/YolQx1/FHlp7RdT4SNOYzmBJmZtUYeSslH/ghbaT0Oqm6FJQ6ik6AqybXuhVLqhygBlG1HblOziJdGGOsGLzuB6U+/B11lwEcJ7AfxHa4s4ab//sYeVVJSjQhK8wTOccyw4msYWl9z3fORYALYAMKWjgoNkUthdGyvYOwjGrE2EoYpXV/jvlfuUFTBxaIOoIIoEIKYrV+3atzLX9oqAjRyr0g5qL8pXc3RPXk5IEcVNKkWVcWVfEF3MyaP2DUvWmGp6m+rTaON4baETE8XEssvE/9j6DJYfc+/h38QA+AUz5SVV1z0Iz9dpVneRv9Tys6z6BDKkRiGFJJn2TuS4UAKq+N2cdBBz9qZ9sIgAEHucL/xPYK2cukSI6QMAat/KaSR1M3Nwxx/d1jiDP29OmDwK/gLQqcuFXzguLc2QLEj35RdlAk16GHU9Wsyqqs7wmqHgyRlOcyWlmhW4LqY1UX7paw1BbRxPvBmky4ViQ2i60CrETfu25y5SWwkDRQ37pC8lVbfUUSKDdy0brauvrqskMOG+YY6aXnawJ5wYs</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Transform>
          <Transform Algorithm="http://www.w3.org/TR/2001/REC-xml-c14n-20010315"/>
        </Transforms>
        <DigestMethod Algorithm="http://www.w3.org/2001/04/xmlenc#sha256"/>
        <DigestValue>np7+DV108hCvpfsw7YmUDdP/3PNLxdHpuG56qGSuv3E=</DigestValue>
      </Reference>
      <Reference URI="/xl/calcChain.xml?ContentType=application/vnd.openxmlformats-officedocument.spreadsheetml.calcChain+xml">
        <DigestMethod Algorithm="http://www.w3.org/2001/04/xmlenc#sha256"/>
        <DigestValue>MU/xWUoGDcVT4zCCja6jevjIerKJvNVXyYq74D1W9A4=</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ysY7u8LLyl7naQrzFRAwountIREwV1elZfBQr4/fz6I=</DigestValue>
      </Reference>
      <Reference URI="/xl/drawings/vmlDrawing1.vml?ContentType=application/vnd.openxmlformats-officedocument.vmlDrawing">
        <DigestMethod Algorithm="http://www.w3.org/2001/04/xmlenc#sha256"/>
        <DigestValue>6nZEJlEq9ASAdOVfPvb4T5fBb3O5V7lPHmqqQFsg5ew=</DigestValue>
      </Reference>
      <Reference URI="/xl/media/image1.emf?ContentType=image/x-emf">
        <DigestMethod Algorithm="http://www.w3.org/2001/04/xmlenc#sha256"/>
        <DigestValue>WdoRbfxuhATLCTdYeJGmuWx1LS9CxowZh6i2ApVsLO4=</DigestValue>
      </Reference>
      <Reference URI="/xl/media/image2.emf?ContentType=image/x-emf">
        <DigestMethod Algorithm="http://www.w3.org/2001/04/xmlenc#sha256"/>
        <DigestValue>oZbNGOXDtgwhgu2jG5ZBjzYpNuyR29Z9CtMrpT1tYrw=</DigestValue>
      </Reference>
      <Reference URI="/xl/media/image3.emf?ContentType=image/x-emf">
        <DigestMethod Algorithm="http://www.w3.org/2001/04/xmlenc#sha256"/>
        <DigestValue>5lAbeJvMeDm+CE352mouEYydhhPCH5lt3GxDlmEYe+E=</DigestValue>
      </Reference>
      <Reference URI="/xl/media/image4.emf?ContentType=image/x-emf">
        <DigestMethod Algorithm="http://www.w3.org/2001/04/xmlenc#sha256"/>
        <DigestValue>svlaDdSfYoeG87+kWyYJVQyXRue+hvtqyTTFJOJd2OM=</DigestValue>
      </Reference>
      <Reference URI="/xl/printerSettings/printerSettings1.bin?ContentType=application/vnd.openxmlformats-officedocument.spreadsheetml.printerSettings">
        <DigestMethod Algorithm="http://www.w3.org/2001/04/xmlenc#sha256"/>
        <DigestValue>GyyR84UYFfbFvVrs+ip9vPggIMAXC0nxkmeUVNsGxCc=</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sharedStrings.xml?ContentType=application/vnd.openxmlformats-officedocument.spreadsheetml.sharedStrings+xml">
        <DigestMethod Algorithm="http://www.w3.org/2001/04/xmlenc#sha256"/>
        <DigestValue>fk4YbY8UGJ3kck5phR1r43A2fhvHRpLz1vGw5WK8L/w=</DigestValue>
      </Reference>
      <Reference URI="/xl/styles.xml?ContentType=application/vnd.openxmlformats-officedocument.spreadsheetml.styles+xml">
        <DigestMethod Algorithm="http://www.w3.org/2001/04/xmlenc#sha256"/>
        <DigestValue>574cOHzCrFCT72QLjFgFj2x+Ib9xm5OpqxqQUqZgBMM=</DigestValue>
      </Reference>
      <Reference URI="/xl/theme/theme1.xml?ContentType=application/vnd.openxmlformats-officedocument.theme+xml">
        <DigestMethod Algorithm="http://www.w3.org/2001/04/xmlenc#sha256"/>
        <DigestValue>cI0/HXUJqryaYoRwZC3vNBHtNesfR3Vou+AOm9g0lJo=</DigestValue>
      </Reference>
      <Reference URI="/xl/workbook.xml?ContentType=application/vnd.openxmlformats-officedocument.spreadsheetml.sheet.main+xml">
        <DigestMethod Algorithm="http://www.w3.org/2001/04/xmlenc#sha256"/>
        <DigestValue>OBEnmK6O8VGGSUlUEEVZasicu4WzuhUk3NEQBkTQeKg=</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bka0CIrXp6Wltt1ACQhaqKRF7rKSNvIVUVyWJY8Ac5I=</DigestValue>
      </Reference>
      <Reference URI="/xl/worksheets/sheet1.xml?ContentType=application/vnd.openxmlformats-officedocument.spreadsheetml.worksheet+xml">
        <DigestMethod Algorithm="http://www.w3.org/2001/04/xmlenc#sha256"/>
        <DigestValue>a0b5p8c3FXpVNr2yKhG6DTkPQ18JyZA2aQClRu+wWOI=</DigestValue>
      </Reference>
      <Reference URI="/xl/worksheets/sheet10.xml?ContentType=application/vnd.openxmlformats-officedocument.spreadsheetml.worksheet+xml">
        <DigestMethod Algorithm="http://www.w3.org/2001/04/xmlenc#sha256"/>
        <DigestValue>JFEp7f2mt244wCRLkog2G42PMPtiaRoo8zMiDnbJPvQ=</DigestValue>
      </Reference>
      <Reference URI="/xl/worksheets/sheet11.xml?ContentType=application/vnd.openxmlformats-officedocument.spreadsheetml.worksheet+xml">
        <DigestMethod Algorithm="http://www.w3.org/2001/04/xmlenc#sha256"/>
        <DigestValue>37q1/QWjx/uNSMn/EBUAwyHSCfASLvZ2RIj7+fz6va8=</DigestValue>
      </Reference>
      <Reference URI="/xl/worksheets/sheet12.xml?ContentType=application/vnd.openxmlformats-officedocument.spreadsheetml.worksheet+xml">
        <DigestMethod Algorithm="http://www.w3.org/2001/04/xmlenc#sha256"/>
        <DigestValue>3xJX6iqZw53EgyXBeDQKPoivF8Y+cUL47jyglUOPq80=</DigestValue>
      </Reference>
      <Reference URI="/xl/worksheets/sheet13.xml?ContentType=application/vnd.openxmlformats-officedocument.spreadsheetml.worksheet+xml">
        <DigestMethod Algorithm="http://www.w3.org/2001/04/xmlenc#sha256"/>
        <DigestValue>4YP2cmFUrMQi5A7El6nH//JwngTB6Lj3ANvZm/Fr/9Q=</DigestValue>
      </Reference>
      <Reference URI="/xl/worksheets/sheet14.xml?ContentType=application/vnd.openxmlformats-officedocument.spreadsheetml.worksheet+xml">
        <DigestMethod Algorithm="http://www.w3.org/2001/04/xmlenc#sha256"/>
        <DigestValue>buBJ1Bmuj2LgmoA+/DOqAqLakO46rct0EMPCg62zBhk=</DigestValue>
      </Reference>
      <Reference URI="/xl/worksheets/sheet15.xml?ContentType=application/vnd.openxmlformats-officedocument.spreadsheetml.worksheet+xml">
        <DigestMethod Algorithm="http://www.w3.org/2001/04/xmlenc#sha256"/>
        <DigestValue>xokhj5m4+qeArC78DfwW45Ymd40FTcnPzS3cgDsqg3M=</DigestValue>
      </Reference>
      <Reference URI="/xl/worksheets/sheet2.xml?ContentType=application/vnd.openxmlformats-officedocument.spreadsheetml.worksheet+xml">
        <DigestMethod Algorithm="http://www.w3.org/2001/04/xmlenc#sha256"/>
        <DigestValue>/wtaJb2SrhmB7vYTqWPMgXTJin5z/9IsD/EyKhz3mhM=</DigestValue>
      </Reference>
      <Reference URI="/xl/worksheets/sheet3.xml?ContentType=application/vnd.openxmlformats-officedocument.spreadsheetml.worksheet+xml">
        <DigestMethod Algorithm="http://www.w3.org/2001/04/xmlenc#sha256"/>
        <DigestValue>bNMcKDJcc++zmLlJLuMHbM4iOWhfuo7nFXQ6S0egq3k=</DigestValue>
      </Reference>
      <Reference URI="/xl/worksheets/sheet4.xml?ContentType=application/vnd.openxmlformats-officedocument.spreadsheetml.worksheet+xml">
        <DigestMethod Algorithm="http://www.w3.org/2001/04/xmlenc#sha256"/>
        <DigestValue>zGnb/1htsiGnFdMqxBvQRQOdPNI12eJWBalLAEaaxDI=</DigestValue>
      </Reference>
      <Reference URI="/xl/worksheets/sheet5.xml?ContentType=application/vnd.openxmlformats-officedocument.spreadsheetml.worksheet+xml">
        <DigestMethod Algorithm="http://www.w3.org/2001/04/xmlenc#sha256"/>
        <DigestValue>1uhm65DfFKyPMv6gLXs/CXa0kexEM8V+VI54/s+HRnU=</DigestValue>
      </Reference>
      <Reference URI="/xl/worksheets/sheet6.xml?ContentType=application/vnd.openxmlformats-officedocument.spreadsheetml.worksheet+xml">
        <DigestMethod Algorithm="http://www.w3.org/2001/04/xmlenc#sha256"/>
        <DigestValue>bfXCu+YwhRNgpzy5BE0Ray7zkQ5KCIUoDEQ2wfGEmcQ=</DigestValue>
      </Reference>
      <Reference URI="/xl/worksheets/sheet7.xml?ContentType=application/vnd.openxmlformats-officedocument.spreadsheetml.worksheet+xml">
        <DigestMethod Algorithm="http://www.w3.org/2001/04/xmlenc#sha256"/>
        <DigestValue>+Ix9K/Uts4WgWlRpREZrQfWjPyRqM7Iga+ZcYydGAJM=</DigestValue>
      </Reference>
      <Reference URI="/xl/worksheets/sheet8.xml?ContentType=application/vnd.openxmlformats-officedocument.spreadsheetml.worksheet+xml">
        <DigestMethod Algorithm="http://www.w3.org/2001/04/xmlenc#sha256"/>
        <DigestValue>oDUYCNLE9SItjpQs/DP5aBVfPeGG4MuDKytrXunXcMA=</DigestValue>
      </Reference>
      <Reference URI="/xl/worksheets/sheet9.xml?ContentType=application/vnd.openxmlformats-officedocument.spreadsheetml.worksheet+xml">
        <DigestMethod Algorithm="http://www.w3.org/2001/04/xmlenc#sha256"/>
        <DigestValue>iKJ7s1rVukYMOy7OpFb57qUPL7Ju4iqbfdnf+Zh0uP4=</DigestValue>
      </Reference>
    </Manifest>
    <SignatureProperties>
      <SignatureProperty Id="idSignatureTime" Target="#idPackageSignature">
        <mdssi:SignatureTime xmlns:mdssi="http://schemas.openxmlformats.org/package/2006/digital-signature">
          <mdssi:Format>YYYY-MM-DDThh:mm:ssTZD</mdssi:Format>
          <mdssi:Value>2024-11-14T20:01:09Z</mdssi:Value>
        </mdssi:SignatureTime>
      </SignatureProperty>
    </SignatureProperties>
  </Object>
  <Object Id="idOfficeObject">
    <SignatureProperties>
      <SignatureProperty Id="idOfficeV1Details" Target="#idPackageSignature">
        <SignatureInfoV1 xmlns="http://schemas.microsoft.com/office/2006/digsig">
          <SetupID>{21F9CEE8-8476-41D9-9037-645AF95CD80F}</SetupID>
          <SignatureText>Victor Franco</SignatureText>
          <SignatureImage/>
          <SignatureComments/>
          <WindowsVersion>10.0</WindowsVersion>
          <OfficeVersion>16.0.18129/26</OfficeVersion>
          <ApplicationVersion>16.0.18129</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2024-11-14T20:01:09Z</xd:SigningTime>
          <xd:SigningCertificate>
            <xd:Cert>
              <xd:CertDigest>
                <DigestMethod Algorithm="http://www.w3.org/2001/04/xmlenc#sha256"/>
                <DigestValue>bxhsZIY+urOw664LNpbcIq3tyoTAaOmU3OJxiwnbZOs=</DigestValue>
              </xd:CertDigest>
              <xd:IssuerSerial>
                <X509IssuerName>C=PY, O=ICPP, OU=Prestador Cualificado de Servicios de Confianza, CN=VIT S.A., SERIALNUMBER=RUC80080099-0</X509IssuerName>
                <X509SerialNumber>66403855632423143202367675774430046270</X509SerialNumber>
              </xd:IssuerSerial>
            </xd:Cert>
          </xd:SigningCertificate>
          <xd:SignaturePolicyIdentifier>
            <xd:SignaturePolicyImplied/>
          </xd:SignaturePolicyIdentifier>
        </xd:SignedSignatureProperties>
      </xd:SignedProperties>
    </xd:QualifyingProperties>
  </Object>
  <Object Id="idValidSigLnImg">AQAAAGwAAAAAAAAAAAAAAIQBAAC/AAAAAAAAAAAAAAB1GAAAFgwAACBFTUYAAAEAFBoAAJ0AAAAGAAAAAAAAAAAAAAAAAAAAgAcAADgEAAA1AQAArgAAAAAAAAAAAAAAAAAAAAi3BACwpwIACgAAABAAAAAAAAAAAAAAAEsAAAAQAAAAAAAAAAUAAAAeAAAAGAAAAAAAAAAAAAAAhQEAAMAAAAAnAAAAGAAAAAEAAAAAAAAAAAAAAAAAAAAlAAAADAAAAAEAAABMAAAAZAAAAAAAAAAAAAAAhAEAAL8AAAAAAAAAAAAAAIU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CEAQAAvwAAAAAAAAAAAAAAhQEAAMAAAAAhAPAAAAAAAAAAAAAAAIA/AAAAAAAAAAAAAIA/AAAAAAAAAAAAAAAAAAAAAAAAAAAAAAAAAAAAAAAAAAAlAAAADAAAAAAAAIAoAAAADAAAAAEAAAAnAAAAGAAAAAEAAAAAAAAA8PDwAAAAAAAlAAAADAAAAAEAAABMAAAAZAAAAAAAAAAAAAAAhAEAAL8AAAAAAAAAAAAAAIUBAADAAAAAIQDwAAAAAAAAAAAAAACAPwAAAAAAAAAAAACAPwAAAAAAAAAAAAAAAAAAAAAAAAAAAAAAAAAAAAAAAAAAJQAAAAwAAAAAAACAKAAAAAwAAAABAAAAJwAAABgAAAABAAAAAAAAAPDw8AAAAAAAJQAAAAwAAAABAAAATAAAAGQAAAAAAAAAAAAAAIQBAAC/AAAAAAAAAAAAAACFAQAAwAAAACEA8AAAAAAAAAAAAAAAgD8AAAAAAAAAAAAAgD8AAAAAAAAAAAAAAAAAAAAAAAAAAAAAAAAAAAAAAAAAACUAAAAMAAAAAAAAgCgAAAAMAAAAAQAAACcAAAAYAAAAAQAAAAAAAADw8PAAAAAAACUAAAAMAAAAAQAAAEwAAABkAAAAAAAAAAAAAACEAQAAvwAAAAAAAAAAAAAAhQEAAMAAAAAhAPAAAAAAAAAAAAAAAIA/AAAAAAAAAAAAAIA/AAAAAAAAAAAAAAAAAAAAAAAAAAAAAAAAAAAAAAAAAAAlAAAADAAAAAAAAIAoAAAADAAAAAEAAAAnAAAAGAAAAAEAAAAAAAAA////AAAAAAAlAAAADAAAAAEAAABMAAAAZAAAAAAAAAAAAAAAhAEAAL8AAAAAAAAAAAAAAIUBAADAAAAAIQDwAAAAAAAAAAAAAACAPwAAAAAAAAAAAACAPwAAAAAAAAAAAAAAAAAAAAAAAAAAAAAAAAAAAAAAAAAAJQAAAAwAAAAAAACAKAAAAAwAAAABAAAAJwAAABgAAAABAAAAAAAAAP///wAAAAAAJQAAAAwAAAABAAAATAAAAGQAAAAAAAAAAAAAAIQBAAC/AAAAAAAAAAAAAACF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AAAAlAAAADAAAAAEAAABMAAAAZAAAAAAAAAAAAAAA//////////8AAAAAIgAAAAAAAABJAAAAIQDwAAAAAAAAAAAAAACAPwAAAAAAAAAAAACAPwAAAAAAAAAAAAAAAAAAAAAAAAAAAAAAAAAAAAAAAAAAJQAAAAwAAAAAAACAKAAAAAwAAAABAAAAJwAAABgAAAABAAAAAAAAAAAAAAAAAAAAJQAAAAwAAAABAAAATAAAAGQAAAAAAAAAAAAAAP//////////AAAAACIAAACAAQAAAAAAACEA8AAAAAAAAAAAAAAAgD8AAAAAAAAAAAAAgD8AAAAAAAAAAAAAAAAAAAAAAAAAAAAAAAAAAAAAAAAAACUAAAAMAAAAAAAAgCgAAAAMAAAAAQAAACcAAAAYAAAAAQAAAAAAAAAAAAAAAAAAACUAAAAMAAAAAQAAAEwAAABkAAAAAAAAAAAAAAD//////////4ABAAAiAAAAAAAAAEkAAAAhAPAAAAAAAAAAAAAAAIA/AAAAAAAAAAAAAIA/AAAAAAAAAAAAAAAAAAAAAAAAAAAAAAAAAAAAAAAAAAAlAAAADAAAAAAAAIAoAAAADAAAAAEAAAAnAAAAGAAAAAEAAAAAAAAAAAAAAAAAAAAlAAAADAAAAAEAAABMAAAAZAAAAAAAAABrAAAAfwEAAGwAAAAAAAAAawAAAIABAAACAAAAIQDwAAAAAAAAAAAAAACAPwAAAAAAAAAAAACAPwAAAAAAAAAAAAAAAAAAAAAAAAAAAAAAAAAAAAAAAAAAJQAAAAwAAAAAAACAKAAAAAwAAAABAAAAJwAAABgAAAABAAAAAAAAAP///wAAAAAAJQAAAAwAAAABAAAATAAAAGQAAAAAAAAAIgAAAH8BAABqAAAAAAAAACIAAACAAQAASQAAACEA8AAAAAAAAAAAAAAAgD8AAAAAAAAAAAAAgD8AAAAAAAAAAAAAAAAAAAAAAAAAAAAAAAAAAAAAAAAAACUAAAAMAAAAAAAAgCgAAAAMAAAAAQAAACcAAAAYAAAAAQAAAAAAAAD///8AAAAAACUAAAAMAAAAAQAAAEwAAABkAAAADgAAAEcAAAAkAAAAagAAAA4AAABHAAAAFwAAACQAAAAhAPAAAAAAAAAAAAAAAIA/AAAAAAAAAAAAAIA/AAAAAAAAAAAAAAAAAAAAAAAAAAAAAAAAAAAAAAAAAAAlAAAADAAAAAAAAIAoAAAADAAAAAEAAABSAAAAcAEAAAEAAADg////AAAAAAAAAAAAAAAAkAEAAAAAAAEAAAAAYQByAGkAYQBsAAAAAAAAAAAAAAAAAAAAAAAAAAAAAAAAAAAAAAAAAAAAAAAAAAAAAAAAAAAAAAAAAAAAAAAAAAAAAAAoAAAAAAAAAAgAAAAAAAAAAADCeOEBAACIPpS7+n8AAAAAAAAAAAAAx7PZvfp/AAAAALd44QEAAAEAAAAAAAAAAAAAAAAAAAAAAAAAAAAAAOoJZflVKgAAKYweQ/p/AACg9YsSAgAAAJABAAAAAAAAoC9hEOEBAADg////AAAAAAAAAAAAAAAABgAAAAAAAAAAAAAAAAAAAJzQL7kGAAAAydAvuQYAAABxzWy7+n8AAAAAAAAAAAAAlVIoQwAAAAA4gaZD+n8AAFDQL7kGAAAAoC9hEOEBAADb4HC7+n8AAEDQL7kGAAAAydAvuQYAAADQMLUR4QEAAGjRL7lkdgAIAAAAACUAAAAMAAAAAQAAABgAAAAMAAAAAAAAABIAAAAMAAAAAQAAABYAAAAMAAAACAAAAFQAAABUAAAADwAAAEcAAAAjAAAAagAAAAEAAAAAwIBBjuOAQQ8AAABrAAAAAQAAAEwAAAAEAAAADgAAAEcAAAAlAAAAawAAAFAAAABYAFBeFQAAABYAAAAMAAAAAAAAAFIAAABwAQAAAgAAABQAAAAJAAAAAAAAAAAAAAC8AgAAAAAAAAECAiJTAHkAcwB0AGUAbQAAAAAAAAAAAAAAAAAAAAAAAAAAAAAAAAAAAAAAAAAAAAAAAAAAAAAAAAAAAAAAAAAAAAAAAAAAAEBh0XjhAQAAYLo8e+EBAAABAAAAAAAAAIg+lLv6fwAAAAAAAAAAAADJNbtyAAAAAAEAAAAAAAAAQGHReOEBAAAAAAAAAAAAAAAAAAAAAAAAagpl+VUqAAAAsBpF+n8AAGDQL7kGAAAAyAGKAAAAAACgL2EQ4QEAALDOQRIAAAAAAAAAAAAAAAAHAAAAAAAAAAAAAAAAAAAAHNEvuQYAAABJ0S+5BgAAAHHNbLv6fwAAYM8vuQYAAAAYFwAAAAAAAACwGkX6fwAAALAaRfp/AACgL2EQ4QEAANvgcLv6fwAAwNAvuQYAAABJ0S+5BgAAAIACtRHhAQAA0NEvuWR2AAgAAAAAJQAAAAwAAAACAAAAJwAAABgAAAADAAAAAAAAAP///wAAAAAAJQAAAAwAAAADAAAATAAAAGQAAAA6AAAAJwAAAHEBAABqAAAAOgAAACcAAAA4AQAARAAAACEA8AAAAAAAAAAAAAAAgD8AAAAAAAAAAAAAgD8AAAAAAAAAAAAAAAAAAAAAAAAAAAAAAAAAAAAAAAAAACUAAAAMAAAAAAAAgCgAAAAMAAAAAwAAACcAAAAYAAAAAwAAAAAAAAD///8AAAAAACUAAAAMAAAAAwAAAEwAAABkAAAAOgAAACcAAABxAQAAZQAAADoAAAAnAAAAOAEAAD8AAAAhAPAAAAAAAAAAAAAAAIA/AAAAAAAAAAAAAIA/AAAAAAAAAAAAAAAAAAAAAAAAAAAAAAAAAAAAAAAAAAAlAAAADAAAAAAAAIAoAAAADAAAAAMAAAAnAAAAGAAAAAMAAAAAAAAA////AAAAAAAlAAAADAAAAAMAAABMAAAAZAAAADoAAABGAAAAxwAAAGUAAAA6AAAARgAAAI4AAAAgAAAAIQDwAAAAAAAAAAAAAACAPwAAAAAAAAAAAACAPwAAAAAAAAAAAAAAAAAAAAAAAAAAAAAAAAAAAAAAAAAAJQAAAAwAAAAAAACAKAAAAAwAAAADAAAAUgAAAHABAAADAAAA6P///wAAAAAAAAAAAAAAAJABAAAAAAABAAAAAHMAZQBnAG8AZQAgAHUAaQAAAAAAAAAAAAAAAAAAAAAAAAAAAAAAAAAAAAAAAAAAAAAAAAAAAAAAAAAAAAAAAAAAAAAAEEuuQ/p/AAACAAAAAAAAALDOQRLhAQAAiD6Uu/p/AAAAAAAAAAAAAJHyFkH6fwAANjs/c97pAABA5KgS4QEAAAAAAAAAAAAAAAAAAAAAAADaCmX5VSoAALDOQRLhAQAAAgAAAAAAAACQAQAAAAAAAKAvYRDhAQAA6P///wAAAAAAAAAAAAAAAAkAAAAAAAAAAAAAAAAAAACM0S+5BgAAALnRL7kGAAAAcc1su/p/AAAAAAAAAQAAAAAAAAAAAAAAsM5BEuEBAAAgAAAAAAAAAKAvYRDhAQAA2+Bwu/p/AAAw0S+5BgAAALnRL7kGAAAAsA61EeEBAABY0i+5ZHYACAAAAAAlAAAADAAAAAMAAAAYAAAADAAAAAAAAAASAAAADAAAAAEAAAAeAAAAGAAAADoAAABGAAAAyAAAAGYAAAAlAAAADAAAAAMAAABUAAAAnAAAADsAAABGAAAAxgAAAGUAAAABAAAAAMCAQY7jgEE7AAAARgAAAA0AAABMAAAAAAAAAAAAAAAAAAAA//////////9oAAAAVgBpAGMAdABvAHIAIABGAHIAYQBuAGMAbwAAAA8AAAAGAAAACwAAAAgAAAAOAAAACAAAAAcAAAAMAAAACAAAAAwAAAAOAAAACwAAAA4AAABLAAAAQAAAADAAAAAFAAAAIAAAAAEAAAABAAAAEAAAAAAAAAAAAAAAhQEAAMAAAAAAAAAAAAAAAIUBAADAAAAAJQAAAAwAAAACAAAAJwAAABgAAAAEAAAAAAAAAP///wAAAAAAJQAAAAwAAAAEAAAATAAAAGQAAAAAAAAAcgAAAIQBAAC6AAAAAAAAAHIAAACFAQAASQAAACEA8AAAAAAAAAAAAAAAgD8AAAAAAAAAAAAAgD8AAAAAAAAAAAAAAAAAAAAAAAAAAAAAAAAAAAAAAAAAACUAAAAMAAAAAAAAgCgAAAAMAAAABAAAACcAAAAYAAAABAAAAAAAAAD///8AAAAAACUAAAAMAAAABAAAAEwAAABkAAAAFQAAAHIAAABvAQAAhgAAABUAAAByAAAAWwEAABUAAAAhAPAAAAAAAAAAAAAAAIA/AAAAAAAAAAAAAIA/AAAAAAAAAAAAAAAAAAAAAAAAAAAAAAAAAAAAAAAAAAAlAAAADAAAAAAAAIAoAAAADAAAAAQAAABSAAAAcAEAAAQAAADw////AAAAAAAAAAAAAAAAkAEAAAAAAAEAAAAAcwBlAGcAbwBlACAAdQBpAAAAAAAAAAAAAAAAAAAAAAAAAAAAAAAAAAAAAAAAAAAAAAAAAAAAAAAAAAAAAAAAAAAAAAAAIAAAAAAAAACwGkX6fwAAMLUxuQYAAABwtTG5BgAAAAAA0L36fwAAwVI4RPp/AAAwFtC9+n8AABMAAAAAAAAAGBcAAAAAAABAAADA+n8AAAAA0L36fwAAl1U4RPp/AAAEAAAAAAAAADAW0L36fwAA4LUxuQYAAAATAAAAAAAAAEgAAAAAAAAAfGH7RPp/AACYsxpF+n8AAMBl+0T6fwAAAQAAAAAAAAB2i/tE+n8AAAAA0L36fwAAAAAAAAAAAAAAAAAAAAAAAAAAAAAAAAAAoC9hEOEBAADb4HC7+n8AAMC2MbkGAAAASbcxuQYAAAAAAAAAAAAAAOi3MblkdgAIAAAAACUAAAAMAAAABAAAABgAAAAMAAAAAAAAABIAAAAMAAAAAQAAAB4AAAAYAAAAFQAAAHIAAABwAQAAhwAAACUAAAAMAAAABAAAAFQAAACcAAAAFgAAAHIAAABxAAAAhgAAAAEAAAAAwIBBjuOAQRYAAAByAAAADQAAAEwAAAAAAAAAAAAAAAAAAAD//////////2gAAABWAGkAYwB0AG8AcgAgAEYAcgBhAG4AYwBvAHMACgAAAAQAAAAHAAAABQAAAAkAAAAGAAAABAAAAAgAAAAGAAAACAAAAAkAAAAHAAAACQAAAEsAAABAAAAAMAAAAAUAAAAgAAAAAQAAAAEAAAAQAAAAAAAAAAAAAACFAQAAwAAAAAAAAAAAAAAAhQEAAMAAAAAlAAAADAAAAAIAAAAnAAAAGAAAAAUAAAAAAAAA////AAAAAAAlAAAADAAAAAUAAABMAAAAZAAAABUAAACMAAAAbwEAAKAAAAAVAAAAjAAAAFsBAAAVAAAAIQDwAAAAAAAAAAAAAACAPwAAAAAAAAAAAACAPwAAAAAAAAAAAAAAAAAAAAAAAAAAAAAAAAAAAAAAAAAAJQAAAAwAAAAAAACAKAAAAAwAAAAFAAAAJQAAAAwAAAAEAAAAGAAAAAwAAAAAAAAAEgAAAAwAAAABAAAAHgAAABgAAAAVAAAAjAAAAHABAAChAAAAJQAAAAwAAAAEAAAAVAAAAMAAAAAWAAAAjAAAAKIAAACgAAAAAQAAAADAgEGO44BBFgAAAIwAAAATAAAATAAAAAAAAAAAAAAAAAAAAP//////////dAAAAFIAZQBwAHIAZQBzAGUAbgB0AGEAbgB0AGUAIABMAGUAZwBhAGwAIgAKAAAACAAAAAkAAAAGAAAACAAAAAcAAAAIAAAACQAAAAUAAAAIAAAACQAAAAUAAAAIAAAABAAAAAgAAAAIAAAACQAAAAgAAAAEAAAASwAAAEAAAAAwAAAABQAAACAAAAABAAAAAQAAABAAAAAAAAAAAAAAAIUBAADAAAAAAAAAAAAAAACFAQAAwAAAACUAAAAMAAAAAgAAACcAAAAYAAAABQAAAAAAAAD///8AAAAAACUAAAAMAAAABQAAAEwAAABkAAAAFQAAAKYAAABvAQAAugAAABUAAACmAAAAWwEAABUAAAAhAPAAAAAAAAAAAAAAAIA/AAAAAAAAAAAAAIA/AAAAAAAAAAAAAAAAAAAAAAAAAAAAAAAAAAAAAAAAAAAlAAAADAAAAAAAAIAoAAAADAAAAAUAAAAlAAAADAAAAAQAAAAYAAAADAAAAAAAAAASAAAADAAAAAEAAAAWAAAADAAAAAAAAABUAAAARAEAABYAAACmAAAAbgEAALoAAAABAAAAAMCAQY7jgEEWAAAApgAAACkAAABMAAAABAAAABUAAACmAAAAcAEAALsAAACgAAAARgBpAHIAbQBhAGQAbwAgAHAAbwByADoAIABWAEkAQwBUAE8AUgAgAE0AQQBOAFUARQBMACAARgBSAEEATgBDAE8AIABKAEkATQBFAE4ARQBaADoACAAAAAQAAAAGAAAADgAAAAgAAAAJAAAACQAAAAQAAAAJAAAACQAAAAYAAAADAAAABAAAAAoAAAAEAAAACgAAAAgAAAAMAAAACgAAAAQAAAAOAAAACgAAAAwAAAALAAAACAAAAAgAAAAEAAAACAAAAAoAAAAKAAAADAAAAAoAAAAMAAAABAAAAAYAAAAEAAAADgAAAAgAAAAMAAAACAAAAAkAAAAWAAAADAAAAAAAAAAlAAAADAAAAAIAAAAOAAAAFAAAAAAAAAAQAAAAFAAAAA==</Object>
  <Object Id="idInvalidSigLnImg">AQAAAGwAAAAAAAAAAAAAAIQBAAC/AAAAAAAAAAAAAAB1GAAAFgwAACBFTUYAAAEAzCQAALEAAAAGAAAAAAAAAAAAAAAAAAAAgAcAADgEAAA1AQAArgAAAAAAAAAAAAAAAAAAAAi3BACwpwIACgAAABAAAAAAAAAAAAAAAEsAAAAQAAAAAAAAAAUAAAAeAAAAGAAAAAAAAAAAAAAAhQEAAMAAAAAnAAAAGAAAAAEAAAAAAAAAAAAAAAAAAAAlAAAADAAAAAEAAABMAAAAZAAAAAAAAAAAAAAAhAEAAL8AAAAAAAAAAAAAAIU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CEAQAAvwAAAAAAAAAAAAAAhQEAAMAAAAAhAPAAAAAAAAAAAAAAAIA/AAAAAAAAAAAAAIA/AAAAAAAAAAAAAAAAAAAAAAAAAAAAAAAAAAAAAAAAAAAlAAAADAAAAAAAAIAoAAAADAAAAAEAAAAnAAAAGAAAAAEAAAAAAAAA8PDwAAAAAAAlAAAADAAAAAEAAABMAAAAZAAAAAAAAAAAAAAAhAEAAL8AAAAAAAAAAAAAAIUBAADAAAAAIQDwAAAAAAAAAAAAAACAPwAAAAAAAAAAAACAPwAAAAAAAAAAAAAAAAAAAAAAAAAAAAAAAAAAAAAAAAAAJQAAAAwAAAAAAACAKAAAAAwAAAABAAAAJwAAABgAAAABAAAAAAAAAPDw8AAAAAAAJQAAAAwAAAABAAAATAAAAGQAAAAAAAAAAAAAAIQBAAC/AAAAAAAAAAAAAACFAQAAwAAAACEA8AAAAAAAAAAAAAAAgD8AAAAAAAAAAAAAgD8AAAAAAAAAAAAAAAAAAAAAAAAAAAAAAAAAAAAAAAAAACUAAAAMAAAAAAAAgCgAAAAMAAAAAQAAACcAAAAYAAAAAQAAAAAAAADw8PAAAAAAACUAAAAMAAAAAQAAAEwAAABkAAAAAAAAAAAAAACEAQAAvwAAAAAAAAAAAAAAhQEAAMAAAAAhAPAAAAAAAAAAAAAAAIA/AAAAAAAAAAAAAIA/AAAAAAAAAAAAAAAAAAAAAAAAAAAAAAAAAAAAAAAAAAAlAAAADAAAAAAAAIAoAAAADAAAAAEAAAAnAAAAGAAAAAEAAAAAAAAA////AAAAAAAlAAAADAAAAAEAAABMAAAAZAAAAAAAAAAAAAAAhAEAAL8AAAAAAAAAAAAAAIUBAADAAAAAIQDwAAAAAAAAAAAAAACAPwAAAAAAAAAAAACAPwAAAAAAAAAAAAAAAAAAAAAAAAAAAAAAAAAAAAAAAAAAJQAAAAwAAAAAAACAKAAAAAwAAAABAAAAJwAAABgAAAABAAAAAAAAAP///wAAAAAAJQAAAAwAAAABAAAATAAAAGQAAAAAAAAAAAAAAIQBAAC/AAAAAAAAAAAAAACF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lAAAADAAAAAEAAABMAAAAZAAAABUAAAAFAAAALAAAABwAAAAVAAAABQAAABgAAAAYAAAAIQDwAAAAAAAAAAAAAACAPwAAAAAAAAAAAACAPwAAAAAAAAAAAAAAAAAAAAAAAAAAAAAAAAAAAAAAAAAAJQAAAAwAAAAAAACAKAAAAAwAAAABAAAAFQAAAAwAAAADAAAAcgAAADAIAAAXAAAABgAAACoAAAAZAAAAFwAAAAYAAAAUAAAAFAAAAAAA/wEAAAAAAAAAAAAAgD8AAAAAAAAAAAAAgD8AAAAAAAAAAP///wAAAAAAbAAAADQAAACgAAAAkAcAABQAAAAUAAAAKAAAABYAAAAWAAAAAQAgAAMAAACQBwAAAAAAAAAAAAAAAAAAAAAAAAAA/wAA/wAA/wAAAAAAAAAAAAAAAAAAAAAAAAAAAAAAAAAAAAAAAAAAAAAAAAAAAAAAAAAAAAAAAAAAAAAAAAAAAAAAAAAAAAAAAAAAAAAAAAAAAAAAAAAAAAAAAAAAAAAAAAAAAAAAAAAAAAAAAAAAAAAAAAAAAAAAAAAAAAAAAAAAAAAAAAAAAAAAAAAAAAAAAAAAAAAAAAAAAAAAAAAAAAAAAAAAAAAAAAAAAAAAAAAAAAAAAAAAAAAAAAAAAAAAAAAAAAAAAAAAAAAAAAArLCzDCwsLMQAAAAAAAAAAAAAAAAAAAAAkJY+aHh93gAAAAAAAAAAAAAAAAAAAAAAAAAAAExNLUS0us8EAAAAAAAAAAAAAAAAAAAAAAAAAAAAAAAAAAAAAODo6/zg6Ov8hIiKXBgYGHAAAAAAAAAAACAghIzI0y9oeH3eAAAAAAAAAAAAAAAAAExNLUTU31uYTE0tRAAAAAAAAAAAAAAAAAAAAAAAAAAAAAAAAAAAAADg6Ov+HiIj/SUtL+Tk7O/QoKSm1Ojs7kQAAAAAICCEjMjTL2h4fd4AAAAAAExNLUTU31uYTE0tRAAAAAAAAAAAAAAAAAAAAAAAAAAAAAAAAAAAAAAAAAAA4Ojr/vb29//r6+v+RkpL/VFZW+rGysv+Ojo6RAAAAAAgIISMyNMvaJCWPmjU31uYTE0tRAAAAAAAAAAAAAAAAAAAAAAAAAAAAAAAAAAAAAAAAAAAAAAAAODo6/729vf/6+vr/+vr6//r6+v/6+vr/8PDw9R4eHh8AAAAAFxdbYjs97f8kJY+aAAAAAAAAAAAAAAAAAAAAAAAAAAAAAAAAAAAAAAAAAAAAAAAAAAAAADg6Ov+9vb3/+vr6//r6+v/6+vr/8PDw9VRUVFYAAAAAExNLUTU31uYXF1tiMjTL2h4fd4AAAAAAAAAAAAAAAAAAAAAAAAAAAAAAAAAAAAAAAAAAAAAAAAA4Ojr/vb29//r6+v/6+vr/8PDw9VRUVFYAAAAAExNLUTU31uYTE0tRAAAAAAgIISMyNMvaHh93gAAAAAAAAAAAAAAAAAAAAAAAAAAAAAAAAAAAAAAAAAAAODo6/729vf/6+vr/8PDw9VRUVFYAAAAAExNLUTU31uYTE0tRAAAAAAAAAAAAAAAACAghIzI0y9oeH3eAAAAAAAAAAAAAAAAAAAAAAAAAAAAAAAAAAAAAADg6Ov+9vb3/+vr6/8DBwfhPT092AAAAAB4fd4ATE0tRAAAAAAAAAAAAAAAAAAAAAAAAAAAICCEjJCWPmgAAAAAAAAAAAAAAAAAAAAAAAAAAAAAAAAAAAAA4Ojr/cXJy/05QUP84Ojr/Q0VF/kxNTYIAAAAAAAAAAAYGBhwAAAAAAAAAAAAAAAAAAAAAAAAAAAAAAAAAAAAAAAAAAAAAAAAAAAAAAAAAAAAAAAAAAAAAODo6/0RGRv+mp6f/5eXl//r6+v/Nzc33VFRUVkxNTYJAQUHOAAAAAAAAAAAAAAAAAAAAAAAAAAAAAAAAAAAAAAAAAAAAAAAAAAAAAAAAAAAAAAAAGxwcfEBCQvzHyMj/+vr6//r6+v/6+vr/+vr6//Dw8PWgoaH5ODo6/w4PD0IAAAAAAAAAAAAAAAAAAAAAAAAAAAAAAAAAAAAAAAAAAAAAAAAAAAAAAAAAADg6Ouimp6f/+vr6//r6+v/6+vr/+vr6//r6+v/6+vr/+vr6/25vb/woKSm1AAAAAAAAAAAAAAAAAAAAAAAAAAAAAAAAAAAAAAAAAAAAAAAAAAAAAA4PD0I4Ojr/5eXl//r6+v/6+vr/+vr6//r6+v/6+vr/+vr6//r6+v+xsrL/Oz099gAAAAAAAAAAAAAAAAAAAAAAAAAAAAAAAAAAAAAAAAAAAAAAAAAAAAASEhJRODo6//r6+v/6+vr/+vr6//r6+v/6+vr/+vr6//r6+v/6+vr/vb29/zg6Ov8AAAAAAAAAAAAAAAAAAAAAAAAAAAAAAAAAAAAAAAAAAAAAAAAAAAAACwsLMTg6Ov/V1dX/+vr6//r6+v/6+vr/+vr6//r6+v/6+vr/+vr6/6anp/8+QEDuAAAAAAAAAAAAAAAAAAAAAAAAAAAAAAAAAAAAAAAAAAAAAAAAAAAAAAAAAAA7PT3rkZKS//r6+v/6+vr/+vr6//r6+v/6+vr/+vr6//r6+v9jZGT9JCYmpgAAAAAAAAAAAAAAAAAAAAAAAAAAAAAAAAAAAAAAAAAAAAAAAAAAAAAAAAAAFRYWYDg6Ov+mp6f/+vr6//r6+v/6+vr/+vr6//r6+v97fX3/PT8/+QsLCzEAAAAAAAAAAAAAAAAAAAAAAAAAAAAAAAAAAAAAAAAAAAAAAAAAAAAAAAAAAAAAAAAYGRluODo6/3t9ff+xsrL/vb29/6anp/9jZGT9PT8/+Q4PD0IAAAAAAAAAAAAAAAAAAAAAAAAAAAAAAAAAAAAAAAAAAAAAAAAAAAAAAAAAAAAAAAAAAAAAAAAAABISElE5OjrHPkBA+Tg6Ov9CRETyLjAwsQsLCzEAAAAAAAAAAAAAAAAAAAAAAAAAAAAAAAAAAAAAAAAAAAAAAAAnAAAAGAAAAAEAAAAAAAAA////AAAAAAAlAAAADAAAAAEAAABMAAAAZAAAAEIAAAAGAAAArgAAABoAAABCAAAABgAAAG0AAAAVAAAAIQDwAAAAAAAAAAAAAACAPwAAAAAAAAAAAACAPwAAAAAAAAAAAAAAAAAAAAAAAAAAAAAAAAAAAAAAAAAAJQAAAAwAAAAAAACAKAAAAAwAAAABAAAAUgAAAHABAAABAAAA8P///wAAAAAAAAAAAAAAAJABAAAAAAABAAAAAHMAZQBnAG8AZQAgAHUAaQAAAAAAAAAAAAAAAAAAAAAAAAAAAAAAAAAAAAAAAAAAAAAAAAAAAAAAAAAAAAAAAAAAAAAAACAAAAAAAAAAsBpF+n8AADC1MbkGAAAAcLUxuQYAAAAAANC9+n8AAMFSOET6fwAAMBbQvfp/AAATAAAAAAAAABgXAAAAAAAAQAAAwPp/AAAAANC9+n8AAJdVOET6fwAABAAAAAAAAAAwFtC9+n8AAOC1MbkGAAAAEwAAAAAAAABIAAAAAAAAAHxh+0T6fwAAmLMaRfp/AADAZftE+n8AAAEAAAAAAAAAdov7RPp/AAAAANC9+n8AAAAAAAAAAAAAAAAAAAAAAAAAAAAAAAAAAKAvYRDhAQAA2+Bwu/p/AADAtjG5BgAAAEm3MbkGAAAAAAAAAAAAAADotzG5ZHYACAAAAAAlAAAADAAAAAEAAAAYAAAADAAAAP8AAAASAAAADAAAAAEAAAAeAAAAGAAAAEIAAAAGAAAArwAAABsAAAAlAAAADAAAAAEAAABUAAAAqAAAAEMAAAAGAAAArQAAABoAAAABAAAAAMCAQY7jgEFDAAAABgAAAA8AAABMAAAAAAAAAAAAAAAAAAAA//////////9sAAAARgBpAHIAbQBhACAAbgBvACAAdgDhAGwAaQBkAGEAWF4IAAAABAAAAAYAAAAOAAAACAAAAAQAAAAJAAAACQAAAAQAAAAIAAAACAAAAAQAAAAEAAAACQAAAAgAAABLAAAAQAAAADAAAAAFAAAAIAAAAAEAAAABAAAAEAAAAAAAAAAAAAAAhQEAAMAAAAAAAAAAAAAAAIUBAADAAAAAUgAAAHABAAACAAAAFAAAAAkAAAAAAAAAAAAAALwCAAAAAAAAAQICIlMAeQBzAHQAZQBtAAAAAAAAAAAAAAAAAAAAAAAAAAAAAAAAAAAAAAAAAAAAAAAAAAAAAAAAAAAAAAAAAAAAAAAAAAAAQGHReOEBAABgujx74QEAAAEAAAAAAAAAiD6Uu/p/AAAAAAAAAAAAAMk1u3IAAAAAAQAAAAAAAABAYdF44QEAAAAAAAAAAAAAAAAAAAAAAABqCmX5VSoAAACwGkX6fwAAYNAvuQYAAADIAYoAAAAAAKAvYRDhAQAAsM5BEgAAAAAAAAAAAAAAAAcAAAAAAAAAAAAAAAAAAAAc0S+5BgAAAEnRL7kGAAAAcc1su/p/AABgzy+5BgAAABgXAAAAAAAAALAaRfp/AAAAsBpF+n8AAKAvYRDhAQAA2+Bwu/p/AADA0C+5BgAAAEnRL7kGAAAAgAK1EeEBAADQ0S+5ZHYACAAAAAAlAAAADAAAAAIAAAAnAAAAGAAAAAMAAAAAAAAAAAAAAAAAAAAlAAAADAAAAAMAAABMAAAAZAAAAAAAAAAAAAAA//////////8AAAAAIgAAAAAAAABJAAAAIQDwAAAAAAAAAAAAAACAPwAAAAAAAAAAAACAPwAAAAAAAAAAAAAAAAAAAAAAAAAAAAAAAAAAAAAAAAAAJQAAAAwAAAAAAACAKAAAAAwAAAADAAAAJwAAABgAAAADAAAAAAAAAAAAAAAAAAAAJQAAAAwAAAADAAAATAAAAGQAAAAAAAAAAAAAAP//////////AAAAACIAAACAAQAAAAAAACEA8AAAAAAAAAAAAAAAgD8AAAAAAAAAAAAAgD8AAAAAAAAAAAAAAAAAAAAAAAAAAAAAAAAAAAAAAAAAACUAAAAMAAAAAAAAgCgAAAAMAAAAAwAAACcAAAAYAAAAAwAAAAAAAAAAAAAAAAAAACUAAAAMAAAAAwAAAEwAAABkAAAAAAAAAAAAAAD//////////4ABAAAiAAAAAAAAAEkAAAAhAPAAAAAAAAAAAAAAAIA/AAAAAAAAAAAAAIA/AAAAAAAAAAAAAAAAAAAAAAAAAAAAAAAAAAAAAAAAAAAlAAAADAAAAAAAAIAoAAAADAAAAAMAAAAnAAAAGAAAAAMAAAAAAAAAAAAAAAAAAAAlAAAADAAAAAMAAABMAAAAZAAAAAAAAABrAAAAfwEAAGwAAAAAAAAAawAAAIABAAACAAAAIQDwAAAAAAAAAAAAAACAPwAAAAAAAAAAAACAPwAAAAAAAAAAAAAAAAAAAAAAAAAAAAAAAAAAAAAAAAAAJQAAAAwAAAAAAACAKAAAAAwAAAADAAAAJwAAABgAAAADAAAAAAAAAP///wAAAAAAJQAAAAwAAAADAAAATAAAAGQAAAAAAAAAIgAAAH8BAABqAAAAAAAAACIAAACAAQAASQAAACEA8AAAAAAAAAAAAAAAgD8AAAAAAAAAAAAAgD8AAAAAAAAAAAAAAAAAAAAAAAAAAAAAAAAAAAAAAAAAACUAAAAMAAAAAAAAgCgAAAAMAAAAAwAAACcAAAAYAAAAAwAAAAAAAAD///8AAAAAACUAAAAMAAAAAwAAAEwAAABkAAAADgAAAEcAAAAkAAAAagAAAA4AAABHAAAAFwAAACQAAAAhAPAAAAAAAAAAAAAAAIA/AAAAAAAAAAAAAIA/AAAAAAAAAAAAAAAAAAAAAAAAAAAAAAAAAAAAAAAAAAAlAAAADAAAAAAAAIAoAAAADAAAAAMAAABSAAAAcAEAAAMAAADg////AAAAAAAAAAAAAAAAkAEAAAAAAAEAAAAAYQByAGkAYQBsAAAAAAAAAAAAAAAAAAAAAAAAAAAAAAAAAAAAAAAAAAAAAAAAAAAAAAAAAAAAAAAAAAAAAAAAAAAAAAAoAAAAAAAAAAgAAAAAAAAAAADCeOEBAACIPpS7+n8AAAAAAAAAAAAAx7PZvfp/AAAAALd44QEAAAEAAAAAAAAAAAAAAAAAAAAAAAAAAAAAAOoJZflVKgAAKYweQ/p/AACg9YsSAgAAAJABAAAAAAAAoC9hEOEBAADg////AAAAAAAAAAAAAAAABgAAAAAAAAAAAAAAAAAAAJzQL7kGAAAAydAvuQYAAABxzWy7+n8AAAAAAAAAAAAAlVIoQwAAAAA4gaZD+n8AAFDQL7kGAAAAoC9hEOEBAADb4HC7+n8AAEDQL7kGAAAAydAvuQYAAADQMLUR4QEAAGjRL7lkdgAIAAAAACUAAAAMAAAAAwAAABgAAAAMAAAAAAAAABIAAAAMAAAAAQAAABYAAAAMAAAACAAAAFQAAABUAAAADwAAAEcAAAAjAAAAagAAAAEAAAAAwIBBjuOAQQ8AAABrAAAAAQAAAEwAAAAEAAAADgAAAEcAAAAlAAAAawAAAFAAAABYAGkAFQAAABYAAAAMAAAAAAAAACUAAAAMAAAAAgAAACcAAAAYAAAABAAAAAAAAAD///8AAAAAACUAAAAMAAAABAAAAEwAAABkAAAAOgAAACcAAABxAQAAagAAADoAAAAnAAAAOAEAAEQAAAAhAPAAAAAAAAAAAAAAAIA/AAAAAAAAAAAAAIA/AAAAAAAAAAAAAAAAAAAAAAAAAAAAAAAAAAAAAAAAAAAlAAAADAAAAAAAAIAoAAAADAAAAAQAAAAnAAAAGAAAAAQAAAAAAAAA////AAAAAAAlAAAADAAAAAQAAABMAAAAZAAAADoAAAAnAAAAcQEAAGUAAAA6AAAAJwAAADgBAAA/AAAAIQDwAAAAAAAAAAAAAACAPwAAAAAAAAAAAACAPwAAAAAAAAAAAAAAAAAAAAAAAAAAAAAAAAAAAAAAAAAAJQAAAAwAAAAAAACAKAAAAAwAAAAEAAAAJwAAABgAAAAEAAAAAAAAAP///wAAAAAAJQAAAAwAAAAEAAAATAAAAGQAAAA6AAAARgAAAMcAAABlAAAAOgAAAEYAAACOAAAAIAAAACEA8AAAAAAAAAAAAAAAgD8AAAAAAAAAAAAAgD8AAAAAAAAAAAAAAAAAAAAAAAAAAAAAAAAAAAAAAAAAACUAAAAMAAAAAAAAgCgAAAAMAAAABAAAAFIAAABwAQAABAAAAOj///8AAAAAAAAAAAAAAACQAQAAAAAAAQAAAABzAGUAZwBvAGUAIAB1AGkAAAAAAAAAAAAAAAAAAAAAAAAAAAAAAAAAAAAAAAAAAAAAAAAAAAAAAAAAAAAAAAAAAAAAABBLrkP6fwAAAgAAAAAAAACwzkES4QEAAIg+lLv6fwAAAAAAAAAAAACR8hZB+n8AADY7P3Pe6QAAQOSoEuEBAAAAAAAAAAAAAAAAAAAAAAAA2gpl+VUqAACwzkES4QEAAAIAAAAAAAAAkAEAAAAAAACgL2EQ4QEAAOj///8AAAAAAAAAAAAAAAAJAAAAAAAAAAAAAAAAAAAAjNEvuQYAAAC50S+5BgAAAHHNbLv6fwAAAAAAAAEAAAAAAAAAAAAAALDOQRLhAQAAIAAAAAAAAACgL2EQ4QEAANvgcLv6fwAAMNEvuQYAAAC50S+5BgAAALAOtRHhAQAAWNIvuWR2AAgAAAAAJQAAAAwAAAAEAAAAGAAAAAwAAAAAAAAAEgAAAAwAAAABAAAAHgAAABgAAAA6AAAARgAAAMgAAABmAAAAJQAAAAwAAAAEAAAAVAAAAJwAAAA7AAAARgAAAMYAAABlAAAAAQAAAADAgEGO44BBOwAAAEYAAAANAAAATAAAAAAAAAAAAAAAAAAAAP//////////aAAAAFYAaQBjAHQAbwByACAARgByAGEAbgBjAG8AIgAPAAAABgAAAAsAAAAIAAAADgAAAAgAAAAHAAAADAAAAAgAAAAMAAAADgAAAAsAAAAOAAAASwAAAEAAAAAwAAAABQAAACAAAAABAAAAAQAAABAAAAAAAAAAAAAAAIUBAADAAAAAAAAAAAAAAACFAQAAwAAAACUAAAAMAAAAAgAAACcAAAAYAAAABQAAAAAAAAD///8AAAAAACUAAAAMAAAABQAAAEwAAABkAAAAAAAAAHIAAACEAQAAugAAAAAAAAByAAAAhQEAAEkAAAAhAPAAAAAAAAAAAAAAAIA/AAAAAAAAAAAAAIA/AAAAAAAAAAAAAAAAAAAAAAAAAAAAAAAAAAAAAAAAAAAlAAAADAAAAAAAAIAoAAAADAAAAAUAAAAnAAAAGAAAAAUAAAAAAAAA////AAAAAAAlAAAADAAAAAUAAABMAAAAZAAAABUAAAByAAAAbwEAAIYAAAAVAAAAcgAAAFsBAAAVAAAAIQDwAAAAAAAAAAAAAACAPwAAAAAAAAAAAACAPwAAAAAAAAAAAAAAAAAAAAAAAAAAAAAAAAAAAAAAAAAAJQAAAAwAAAAAAACAKAAAAAwAAAAFAAAAJQAAAAwAAAABAAAAGAAAAAwAAAAAAAAAEgAAAAwAAAABAAAAHgAAABgAAAAVAAAAcgAAAHABAACHAAAAJQAAAAwAAAABAAAAVAAAAJwAAAAWAAAAcgAAAHEAAACGAAAAAQAAAADAgEGO44BBFgAAAHIAAAANAAAATAAAAAAAAAAAAAAAAAAAAP//////////aAAAAFYAaQBjAHQAbwByACAARgByAGEAbgBjAG8AbQAKAAAABAAAAAcAAAAFAAAACQAAAAYAAAAEAAAACAAAAAYAAAAIAAAACQAAAAcAAAAJAAAASwAAAEAAAAAwAAAABQAAACAAAAABAAAAAQAAABAAAAAAAAAAAAAAAIUBAADAAAAAAAAAAAAAAACFAQAAwAAAACUAAAAMAAAAAgAAACcAAAAYAAAABQAAAAAAAAD///8AAAAAACUAAAAMAAAABQAAAEwAAABkAAAAFQAAAIwAAABvAQAAoAAAABUAAACMAAAAWwEAABUAAAAhAPAAAAAAAAAAAAAAAIA/AAAAAAAAAAAAAIA/AAAAAAAAAAAAAAAAAAAAAAAAAAAAAAAAAAAAAAAAAAAlAAAADAAAAAAAAIAoAAAADAAAAAUAAAAlAAAADAAAAAEAAAAYAAAADAAAAAAAAAASAAAADAAAAAEAAAAeAAAAGAAAABUAAACMAAAAcAEAAKEAAAAlAAAADAAAAAEAAABUAAAAwAAAABYAAACMAAAAogAAAKAAAAABAAAAAMCAQY7jgEEWAAAAjAAAABMAAABMAAAAAAAAAAAAAAAAAAAA//////////90AAAAUgBlAHAAcgBlAHMAZQBuAHQAYQBuAHQAZQAgAEwAZQBnAGEAbABpAAoAAAAIAAAACQAAAAYAAAAIAAAABwAAAAgAAAAJAAAABQAAAAgAAAAJAAAABQAAAAgAAAAEAAAACAAAAAgAAAAJAAAACAAAAAQAAABLAAAAQAAAADAAAAAFAAAAIAAAAAEAAAABAAAAEAAAAAAAAAAAAAAAhQEAAMAAAAAAAAAAAAAAAIUBAADAAAAAJQAAAAwAAAACAAAAJwAAABgAAAAFAAAAAAAAAP///wAAAAAAJQAAAAwAAAAFAAAATAAAAGQAAAAVAAAApgAAAG8BAAC6AAAAFQAAAKYAAABbAQAAFQAAACEA8AAAAAAAAAAAAAAAgD8AAAAAAAAAAAAAgD8AAAAAAAAAAAAAAAAAAAAAAAAAAAAAAAAAAAAAAAAAACUAAAAMAAAAAAAAgCgAAAAMAAAABQAAACUAAAAMAAAAAQAAABgAAAAMAAAAAAAAABIAAAAMAAAAAQAAABYAAAAMAAAAAAAAAFQAAABEAQAAFgAAAKYAAABuAQAAugAAAAEAAAAAwIBBjuOAQRYAAACmAAAAKQAAAEwAAAAEAAAAFQAAAKYAAABwAQAAuwAAAKAAAABGAGkAcgBtAGEAZABvACAAcABvAHIAOgAgAFYASQBDAFQATwBSACAATQBBAE4AVQBFAEwAIABGAFIAQQBOAEMATwAgAEoASQBNAEUATgBFAFoAAAAIAAAABAAAAAYAAAAOAAAACAAAAAkAAAAJAAAABAAAAAkAAAAJAAAABgAAAAMAAAAEAAAACgAAAAQAAAAKAAAACAAAAAwAAAAKAAAABAAAAA4AAAAKAAAADAAAAAsAAAAIAAAACAAAAAQAAAAIAAAACgAAAAoAAAAMAAAACgAAAAwAAAAEAAAABgAAAAQAAAAOAAAACAAAAAwAAAAIAAAACQAAABYAAAAMAAAAAAAAACUAAAAMAAAAAgAAAA4AAAAUAAAAAAAAABAAAAAUAAAA</Object>
</Signature>
</file>

<file path=_xmlsignatures/sig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jFnrUJ3FU0zRK7Tcp21kppiNN7F6ugAUz79/TcjhUgE=</DigestValue>
    </Reference>
    <Reference Type="http://www.w3.org/2000/09/xmldsig#Object" URI="#idOfficeObject">
      <DigestMethod Algorithm="http://www.w3.org/2001/04/xmlenc#sha256"/>
      <DigestValue>mSdq8Oym9JM9uaLTgGidj1rPtXQQsghSjFPNxssKlXI=</DigestValue>
    </Reference>
    <Reference Type="http://uri.etsi.org/01903#SignedProperties" URI="#idSignedProperties">
      <Transforms>
        <Transform Algorithm="http://www.w3.org/TR/2001/REC-xml-c14n-20010315"/>
      </Transforms>
      <DigestMethod Algorithm="http://www.w3.org/2001/04/xmlenc#sha256"/>
      <DigestValue>rb+PvnLErTwhjY6RDaEggQYedZs/m7Xjr7JEoEYPAhQ=</DigestValue>
    </Reference>
    <Reference Type="http://www.w3.org/2000/09/xmldsig#Object" URI="#idValidSigLnImg">
      <DigestMethod Algorithm="http://www.w3.org/2001/04/xmlenc#sha256"/>
      <DigestValue>5KowIPhKb9oz6M9Kl9YcUTZAoRhwaAZx37lP9a/X7Jw=</DigestValue>
    </Reference>
    <Reference Type="http://www.w3.org/2000/09/xmldsig#Object" URI="#idInvalidSigLnImg">
      <DigestMethod Algorithm="http://www.w3.org/2001/04/xmlenc#sha256"/>
      <DigestValue>ogeMMUqngYh4GJAmrfkXVGpcpDgNuCNkrVT0v8mpO94=</DigestValue>
    </Reference>
  </SignedInfo>
  <SignatureValue>NcILVIZEEXbqvChdbB7qZTOpkKiKJ9owlnNwhfdYnrsxEBIBYzikxzL61BNG9CvLzeSnOWR+xfkd
IHO9dlE3zwpzI9f0gAjYrodOm/GqSFVoO9Tzx/pnBgGXiDHhBFFTCx1DnFB4zKHtha20itC8TlLe
514+TKzBTG0Hv31ID+TKWuvLP+ftCs3tUtOniGRvmvNDwQnpm7rKb/jA+AbfA1eYoUCqILtiG05z
VC8gB7tzyye9altjjFVCoUaALYC+dSkCL/zyoLWpGCWi7dZlrOzmMmWzN12qIHlwvQjMJQqgEkIs
pgJK0aL6gdICdxGo6Jp9uhGLzPyM2GPixnEmqw==</SignatureValue>
  <KeyInfo>
    <X509Data>
      <X509Certificate>MIIIkjCCBnqgAwIBAgIQCqDAlQszwUtj7Opbboy80DANBgkqhkiG9w0BAQsFADCBgTEWMBQGA1UEBRMNUlVDODAwODAwOTktMDERMA8GA1UEAxMIVklUIFMuQS4xODA2BgNVBAsML1ByZXN0YWRvciBDdWFsaWZpY2FkbyBkZSBTZXJ2aWNpb3MgZGUgQ29uZmlhbnphMQ0wCwYDVQQKDARJQ1BQMQswCQYDVQQGEwJQWTAeFw0yMzAyMTUxNDIxMTVaFw0yNTAyMTUxNDIxMTVaMIG/MRQwEgYDVQQqDAtNQVJJQSBCRUxFTjEaMBgGA1UEBAwRTEFSQSBDQVNUUk8gQ0FTQUwxEjAQBgNVBAUTCUNJMjAzNjI1NzEmMCQGA1UEAwwdTUFSSUEgQkVMRU4gTEFSQSBDQVNUUk8gQ0FTQUwxCzAJBgNVBAsMAkYyMTUwMwYDVQQKDCxDRVJUSUZJQ0FETyBDVUFMSUZJQ0FETyBERSBGSVJNQSBFTEVDVFJPTklDQTELMAkGA1UEBhMCUFkwggEiMA0GCSqGSIb3DQEBAQUAA4IBDwAwggEKAoIBAQCY/Sw6Uz5O0jCWzfDj1o2okH8WA4F4Syy7bMHigPa+sYnVNCOf23z07wDoAa+EHQGM9NMXDYXQliELZQ7RVlSg5pOdrR1K4ZuIRbUUPBvtG6g0x+Lxf9O8+/57RUgeflMJGmCvnr8E4kCh9fLhmATddpuJeF6Xl+qXXqWFh05XmSBcF7qrX7nHzBDK0HgTVm30Nf1NdNrBp8bc+obEn3lNatsWE+1MLgqMvQQEABkLKHMLzxAQ1W4b+BPN4ym2suMKvT7ztOCzVzG8rkvykKQ35kjDfC/TsvBUfjbHFxhuzbKy17T4iTUmAZWhe4D+zCFuqK2I3OQFQhr1F1xCRg1BAgMBAAGjggPEMIIDwDAMBgNVHRMBAf8EAjAAMA4GA1UdDwEB/wQEAwIF4DAsBgNVHSUBAf8EIjAgBggrBgEFBQcDBAYIKwYBBQUHAwIGCisGAQQBgjcUAgIwHQYDVR0OBBYEFK9tqiQTuOFEvz7AtvuR9KaJLuzuMB8GA1UdIwQYMBaAFLtlEStn7YY4IBwoZxkUBGXqkaGzMIIB6wYDVR0gBIIB4jCCAd4wggHaBgwrBgEEAYLZSgEBAQcwggHIMDEGCCsGAQUFBwIBFiVodHRwczovL3d3dy5lZmlybWEuY29tLnB5L3JlcG9zaXRvcmlvMIHPBggrBgEFBQcCAjCBwhqBv0NlcnRpZmljYWRvIEN1YWxpZmljYWRvIGRlIEZpcm1hIEVsZWN0cvNuaWNhIFRpcG8gRjIgKGNsYXZlcyBlbiBkaXNwb3NpdGl2byBjdWFsaWZpY2FkbyksIHN1amV0YSBhIGxhcyBjb25kaWNpb25lcyBkZSB1c28gZXhwdWVzdGFzIGVuIGxhIERlY2xhcmFjafNuIGRlIFBy4WN0aWNhcyBkZSBDZXJ0aWZpY2FjafNuIGRlIFZJVCBTLkEuMIHABggrBgEFBQcCAjCBsxqBsFF1YWxpZmllZCBjZXJ0aWZpY2F0ZSBvZiBlbGVjdHJvbmljIHNpZ25hdHVyZSB0eXBlIEYyIChrZXlzIGluIHF1YWxpZmllZCBkZXZpY2UpLCBzdWJkdWVkIHRvIHRoZSBjb25kaXRpb25zIG9mIHVzZSBzZXQgZm9ydGggaW4gdGhlIENlcnRpZmljYXRpb24gUHJhY3RpY2UgU3RhdGVtZW50IG9mIFZJVCBTLkEuME0GA1UdEQRGMESBFkJFTEVOLkxBUkFAVElHTy5ORVQuUFmkKjAoMSYwJAYDVQQNDB1GSVJNQSBFTEVDVFJPTklDQSBDVUFMSUZJQ0FEQTB3BggrBgEFBQcBAQRrMGkwKAYIKwYBBQUHMAGGHGh0dHBzOi8vd3d3LmVmaXJtYS5jb20ucHkvdmEwPQYIKwYBBQUHMAKGMWh0dHBzOi8vd3d3LmVmaXJtYS5jb20ucHkvcmVwb3NpdG9yaW8vZWZpcm1hMS5jcnQwewYDVR0fBHQwcjA3oDWgM4YxaHR0cHM6Ly93d3cuZWZpcm1hLmNvbS5weS9yZXBvc2l0b3Jpby9lZmlybWEyLmNybDA3oDWgM4YxaHR0cHM6Ly93d3cuZWZpcm1hLmNvbS5weS9yZXBvc2l0b3Jpby9lZmlybWEzLmNybDANBgkqhkiG9w0BAQsFAAOCAgEAuNxOIFMLF3fXUHh6ZWbN8CSeMlQUxIvbMnHPNVH/hkSyVlXe+3gm5nXppMtTNba+RhgCg6YVAUDOWGuLpJ2jRbHpURWPmV3dtOILdPb7mHMnQtO//F8JcZ0RUUfUgXTg+urXAkTRf04Q5xKxyGF0XVXqPHHxdfvAGYBrId98WijAdrIwEq90r/PWd63jhj/hRFt61nNAt3DpkQ5N1umLjUkAM41k7XfmHyl+Vs+/t52NLNG5UYdgarhgTRI7PJn7o9999PtdbBrF97RsQJJqoStdcFlVibPOoM7zYinmPU7wE24s0s8nW7EXZXf1J/f4Yle5nRbey0aUoxnQH6/QoWkVM93eyqDV6d9gbALGSjjUDFx07c4DrL2H1ZyIKX5Bs2THOH4+ZvHioNEOXDvvFV+YANi+I4dNRiGqKwbXVIjaL1Wy9nkyqVF7F18XQh4UfS8DraFy+jQ2Hsa8hb6nA/hmAnZUlTLkhIzfFRBVUyEVCFZQQQTes2H9gtkz6Jnqj38yWVc0DiLZBgnX9JFRhMhVYG6OYwuIXhdbiyTHsLxAQtxEx6Yx2ZFBdmI3YNT39hhUkxxrDJHPJmjHUQJFxG19yBImy0m1PIdLvRjwJzwdLECks2Pe1qNclME0x4MZBDweK+sARj/ZK6Q1N3rMsJ1WCIA67dxXM3aiOL09PFk=</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Transform>
          <Transform Algorithm="http://www.w3.org/TR/2001/REC-xml-c14n-20010315"/>
        </Transforms>
        <DigestMethod Algorithm="http://www.w3.org/2001/04/xmlenc#sha256"/>
        <DigestValue>np7+DV108hCvpfsw7YmUDdP/3PNLxdHpuG56qGSuv3E=</DigestValue>
      </Reference>
      <Reference URI="/xl/calcChain.xml?ContentType=application/vnd.openxmlformats-officedocument.spreadsheetml.calcChain+xml">
        <DigestMethod Algorithm="http://www.w3.org/2001/04/xmlenc#sha256"/>
        <DigestValue>MU/xWUoGDcVT4zCCja6jevjIerKJvNVXyYq74D1W9A4=</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ysY7u8LLyl7naQrzFRAwountIREwV1elZfBQr4/fz6I=</DigestValue>
      </Reference>
      <Reference URI="/xl/drawings/vmlDrawing1.vml?ContentType=application/vnd.openxmlformats-officedocument.vmlDrawing">
        <DigestMethod Algorithm="http://www.w3.org/2001/04/xmlenc#sha256"/>
        <DigestValue>6nZEJlEq9ASAdOVfPvb4T5fBb3O5V7lPHmqqQFsg5ew=</DigestValue>
      </Reference>
      <Reference URI="/xl/media/image1.emf?ContentType=image/x-emf">
        <DigestMethod Algorithm="http://www.w3.org/2001/04/xmlenc#sha256"/>
        <DigestValue>WdoRbfxuhATLCTdYeJGmuWx1LS9CxowZh6i2ApVsLO4=</DigestValue>
      </Reference>
      <Reference URI="/xl/media/image2.emf?ContentType=image/x-emf">
        <DigestMethod Algorithm="http://www.w3.org/2001/04/xmlenc#sha256"/>
        <DigestValue>oZbNGOXDtgwhgu2jG5ZBjzYpNuyR29Z9CtMrpT1tYrw=</DigestValue>
      </Reference>
      <Reference URI="/xl/media/image3.emf?ContentType=image/x-emf">
        <DigestMethod Algorithm="http://www.w3.org/2001/04/xmlenc#sha256"/>
        <DigestValue>5lAbeJvMeDm+CE352mouEYydhhPCH5lt3GxDlmEYe+E=</DigestValue>
      </Reference>
      <Reference URI="/xl/media/image4.emf?ContentType=image/x-emf">
        <DigestMethod Algorithm="http://www.w3.org/2001/04/xmlenc#sha256"/>
        <DigestValue>svlaDdSfYoeG87+kWyYJVQyXRue+hvtqyTTFJOJd2OM=</DigestValue>
      </Reference>
      <Reference URI="/xl/printerSettings/printerSettings1.bin?ContentType=application/vnd.openxmlformats-officedocument.spreadsheetml.printerSettings">
        <DigestMethod Algorithm="http://www.w3.org/2001/04/xmlenc#sha256"/>
        <DigestValue>GyyR84UYFfbFvVrs+ip9vPggIMAXC0nxkmeUVNsGxCc=</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sharedStrings.xml?ContentType=application/vnd.openxmlformats-officedocument.spreadsheetml.sharedStrings+xml">
        <DigestMethod Algorithm="http://www.w3.org/2001/04/xmlenc#sha256"/>
        <DigestValue>fk4YbY8UGJ3kck5phR1r43A2fhvHRpLz1vGw5WK8L/w=</DigestValue>
      </Reference>
      <Reference URI="/xl/styles.xml?ContentType=application/vnd.openxmlformats-officedocument.spreadsheetml.styles+xml">
        <DigestMethod Algorithm="http://www.w3.org/2001/04/xmlenc#sha256"/>
        <DigestValue>574cOHzCrFCT72QLjFgFj2x+Ib9xm5OpqxqQUqZgBMM=</DigestValue>
      </Reference>
      <Reference URI="/xl/theme/theme1.xml?ContentType=application/vnd.openxmlformats-officedocument.theme+xml">
        <DigestMethod Algorithm="http://www.w3.org/2001/04/xmlenc#sha256"/>
        <DigestValue>cI0/HXUJqryaYoRwZC3vNBHtNesfR3Vou+AOm9g0lJo=</DigestValue>
      </Reference>
      <Reference URI="/xl/workbook.xml?ContentType=application/vnd.openxmlformats-officedocument.spreadsheetml.sheet.main+xml">
        <DigestMethod Algorithm="http://www.w3.org/2001/04/xmlenc#sha256"/>
        <DigestValue>OBEnmK6O8VGGSUlUEEVZasicu4WzuhUk3NEQBkTQeKg=</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bka0CIrXp6Wltt1ACQhaqKRF7rKSNvIVUVyWJY8Ac5I=</DigestValue>
      </Reference>
      <Reference URI="/xl/worksheets/sheet1.xml?ContentType=application/vnd.openxmlformats-officedocument.spreadsheetml.worksheet+xml">
        <DigestMethod Algorithm="http://www.w3.org/2001/04/xmlenc#sha256"/>
        <DigestValue>a0b5p8c3FXpVNr2yKhG6DTkPQ18JyZA2aQClRu+wWOI=</DigestValue>
      </Reference>
      <Reference URI="/xl/worksheets/sheet10.xml?ContentType=application/vnd.openxmlformats-officedocument.spreadsheetml.worksheet+xml">
        <DigestMethod Algorithm="http://www.w3.org/2001/04/xmlenc#sha256"/>
        <DigestValue>JFEp7f2mt244wCRLkog2G42PMPtiaRoo8zMiDnbJPvQ=</DigestValue>
      </Reference>
      <Reference URI="/xl/worksheets/sheet11.xml?ContentType=application/vnd.openxmlformats-officedocument.spreadsheetml.worksheet+xml">
        <DigestMethod Algorithm="http://www.w3.org/2001/04/xmlenc#sha256"/>
        <DigestValue>37q1/QWjx/uNSMn/EBUAwyHSCfASLvZ2RIj7+fz6va8=</DigestValue>
      </Reference>
      <Reference URI="/xl/worksheets/sheet12.xml?ContentType=application/vnd.openxmlformats-officedocument.spreadsheetml.worksheet+xml">
        <DigestMethod Algorithm="http://www.w3.org/2001/04/xmlenc#sha256"/>
        <DigestValue>3xJX6iqZw53EgyXBeDQKPoivF8Y+cUL47jyglUOPq80=</DigestValue>
      </Reference>
      <Reference URI="/xl/worksheets/sheet13.xml?ContentType=application/vnd.openxmlformats-officedocument.spreadsheetml.worksheet+xml">
        <DigestMethod Algorithm="http://www.w3.org/2001/04/xmlenc#sha256"/>
        <DigestValue>4YP2cmFUrMQi5A7El6nH//JwngTB6Lj3ANvZm/Fr/9Q=</DigestValue>
      </Reference>
      <Reference URI="/xl/worksheets/sheet14.xml?ContentType=application/vnd.openxmlformats-officedocument.spreadsheetml.worksheet+xml">
        <DigestMethod Algorithm="http://www.w3.org/2001/04/xmlenc#sha256"/>
        <DigestValue>buBJ1Bmuj2LgmoA+/DOqAqLakO46rct0EMPCg62zBhk=</DigestValue>
      </Reference>
      <Reference URI="/xl/worksheets/sheet15.xml?ContentType=application/vnd.openxmlformats-officedocument.spreadsheetml.worksheet+xml">
        <DigestMethod Algorithm="http://www.w3.org/2001/04/xmlenc#sha256"/>
        <DigestValue>xokhj5m4+qeArC78DfwW45Ymd40FTcnPzS3cgDsqg3M=</DigestValue>
      </Reference>
      <Reference URI="/xl/worksheets/sheet2.xml?ContentType=application/vnd.openxmlformats-officedocument.spreadsheetml.worksheet+xml">
        <DigestMethod Algorithm="http://www.w3.org/2001/04/xmlenc#sha256"/>
        <DigestValue>/wtaJb2SrhmB7vYTqWPMgXTJin5z/9IsD/EyKhz3mhM=</DigestValue>
      </Reference>
      <Reference URI="/xl/worksheets/sheet3.xml?ContentType=application/vnd.openxmlformats-officedocument.spreadsheetml.worksheet+xml">
        <DigestMethod Algorithm="http://www.w3.org/2001/04/xmlenc#sha256"/>
        <DigestValue>bNMcKDJcc++zmLlJLuMHbM4iOWhfuo7nFXQ6S0egq3k=</DigestValue>
      </Reference>
      <Reference URI="/xl/worksheets/sheet4.xml?ContentType=application/vnd.openxmlformats-officedocument.spreadsheetml.worksheet+xml">
        <DigestMethod Algorithm="http://www.w3.org/2001/04/xmlenc#sha256"/>
        <DigestValue>zGnb/1htsiGnFdMqxBvQRQOdPNI12eJWBalLAEaaxDI=</DigestValue>
      </Reference>
      <Reference URI="/xl/worksheets/sheet5.xml?ContentType=application/vnd.openxmlformats-officedocument.spreadsheetml.worksheet+xml">
        <DigestMethod Algorithm="http://www.w3.org/2001/04/xmlenc#sha256"/>
        <DigestValue>1uhm65DfFKyPMv6gLXs/CXa0kexEM8V+VI54/s+HRnU=</DigestValue>
      </Reference>
      <Reference URI="/xl/worksheets/sheet6.xml?ContentType=application/vnd.openxmlformats-officedocument.spreadsheetml.worksheet+xml">
        <DigestMethod Algorithm="http://www.w3.org/2001/04/xmlenc#sha256"/>
        <DigestValue>bfXCu+YwhRNgpzy5BE0Ray7zkQ5KCIUoDEQ2wfGEmcQ=</DigestValue>
      </Reference>
      <Reference URI="/xl/worksheets/sheet7.xml?ContentType=application/vnd.openxmlformats-officedocument.spreadsheetml.worksheet+xml">
        <DigestMethod Algorithm="http://www.w3.org/2001/04/xmlenc#sha256"/>
        <DigestValue>+Ix9K/Uts4WgWlRpREZrQfWjPyRqM7Iga+ZcYydGAJM=</DigestValue>
      </Reference>
      <Reference URI="/xl/worksheets/sheet8.xml?ContentType=application/vnd.openxmlformats-officedocument.spreadsheetml.worksheet+xml">
        <DigestMethod Algorithm="http://www.w3.org/2001/04/xmlenc#sha256"/>
        <DigestValue>oDUYCNLE9SItjpQs/DP5aBVfPeGG4MuDKytrXunXcMA=</DigestValue>
      </Reference>
      <Reference URI="/xl/worksheets/sheet9.xml?ContentType=application/vnd.openxmlformats-officedocument.spreadsheetml.worksheet+xml">
        <DigestMethod Algorithm="http://www.w3.org/2001/04/xmlenc#sha256"/>
        <DigestValue>iKJ7s1rVukYMOy7OpFb57qUPL7Ju4iqbfdnf+Zh0uP4=</DigestValue>
      </Reference>
    </Manifest>
    <SignatureProperties>
      <SignatureProperty Id="idSignatureTime" Target="#idPackageSignature">
        <mdssi:SignatureTime xmlns:mdssi="http://schemas.openxmlformats.org/package/2006/digital-signature">
          <mdssi:Format>YYYY-MM-DDThh:mm:ssTZD</mdssi:Format>
          <mdssi:Value>2024-11-14T20:12:32Z</mdssi:Value>
        </mdssi:SignatureTime>
      </SignatureProperty>
    </SignatureProperties>
  </Object>
  <Object Id="idOfficeObject">
    <SignatureProperties>
      <SignatureProperty Id="idOfficeV1Details" Target="#idPackageSignature">
        <SignatureInfoV1 xmlns="http://schemas.microsoft.com/office/2006/digsig">
          <SetupID>{2B66DB61-F94A-4381-B7F3-13A2ABF594EC}</SetupID>
          <SignatureText>Belén Lara Castro</SignatureText>
          <SignatureImage/>
          <SignatureComments/>
          <WindowsVersion>10.0</WindowsVersion>
          <OfficeVersion>16.0.18129/26</OfficeVersion>
          <ApplicationVersion>16.0.18129</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2024-11-14T20:12:32Z</xd:SigningTime>
          <xd:SigningCertificate>
            <xd:Cert>
              <xd:CertDigest>
                <DigestMethod Algorithm="http://www.w3.org/2001/04/xmlenc#sha256"/>
                <DigestValue>4wx2Y3xBuhEKaW1X9yLqDsNKQSmOGgEE/7VIKjk30Jw=</DigestValue>
              </xd:CertDigest>
              <xd:IssuerSerial>
                <X509IssuerName>C=PY, O=ICPP, OU=Prestador Cualificado de Servicios de Confianza, CN=VIT S.A., SERIALNUMBER=RUC80080099-0</X509IssuerName>
                <X509SerialNumber>14126953486321750027983178122075618512</X509SerialNumber>
              </xd:IssuerSerial>
            </xd:Cert>
          </xd:SigningCertificate>
          <xd:SignaturePolicyIdentifier>
            <xd:SignaturePolicyImplied/>
          </xd:SignaturePolicyIdentifier>
        </xd:SignedSignatureProperties>
      </xd:SignedProperties>
    </xd:QualifyingProperties>
  </Object>
  <Object Id="idValidSigLnImg">AQAAAGwAAAAAAAAAAAAAAIUBAAC/AAAAAAAAAAAAAACFGAAAFgwAACBFTUYAAAEABBwAAKoAAAAGAAAAAAAAAAAAAAAAAAAAgAcAADgEAAA1AQAArgAAAAAAAAAAAAAAAAAAAAi3BACwpwIACgAAABAAAAAAAAAAAAAAAEsAAAAQAAAAAAAAAAUAAAAeAAAAGAAAAAAAAAAAAAAAhgEAAMAAAAAnAAAAGAAAAAEAAAAAAAAAAAAAAAAAAAAlAAAADAAAAAEAAABMAAAAZAAAAAAAAAAAAAAAhQEAAL8AAAAAAAAAAAAAAIY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CFAQAAvwAAAAAAAAAAAAAAhgEAAMAAAAAhAPAAAAAAAAAAAAAAAIA/AAAAAAAAAAAAAIA/AAAAAAAAAAAAAAAAAAAAAAAAAAAAAAAAAAAAAAAAAAAlAAAADAAAAAAAAIAoAAAADAAAAAEAAAAnAAAAGAAAAAEAAAAAAAAA8PDwAAAAAAAlAAAADAAAAAEAAABMAAAAZAAAAAAAAAAAAAAAhQEAAL8AAAAAAAAAAAAAAIYBAADAAAAAIQDwAAAAAAAAAAAAAACAPwAAAAAAAAAAAACAPwAAAAAAAAAAAAAAAAAAAAAAAAAAAAAAAAAAAAAAAAAAJQAAAAwAAAAAAACAKAAAAAwAAAABAAAAJwAAABgAAAABAAAAAAAAAPDw8AAAAAAAJQAAAAwAAAABAAAATAAAAGQAAAAAAAAAAAAAAIUBAAC/AAAAAAAAAAAAAACGAQAAwAAAACEA8AAAAAAAAAAAAAAAgD8AAAAAAAAAAAAAgD8AAAAAAAAAAAAAAAAAAAAAAAAAAAAAAAAAAAAAAAAAACUAAAAMAAAAAAAAgCgAAAAMAAAAAQAAACcAAAAYAAAAAQAAAAAAAADw8PAAAAAAACUAAAAMAAAAAQAAAEwAAABkAAAAAAAAAAAAAACFAQAAvwAAAAAAAAAAAAAAhgEAAMAAAAAhAPAAAAAAAAAAAAAAAIA/AAAAAAAAAAAAAIA/AAAAAAAAAAAAAAAAAAAAAAAAAAAAAAAAAAAAAAAAAAAlAAAADAAAAAAAAIAoAAAADAAAAAEAAAAnAAAAGAAAAAEAAAAAAAAA////AAAAAAAlAAAADAAAAAEAAABMAAAAZAAAAAAAAAAAAAAAhQEAAL8AAAAAAAAAAAAAAIYBAADAAAAAIQDwAAAAAAAAAAAAAACAPwAAAAAAAAAAAACAPwAAAAAAAAAAAAAAAAAAAAAAAAAAAAAAAAAAAAAAAAAAJQAAAAwAAAAAAACAKAAAAAwAAAABAAAAJwAAABgAAAABAAAAAAAAAP///wAAAAAAJQAAAAwAAAABAAAATAAAAGQAAAAAAAAAAAAAAIUBAAC/AAAAAAAAAAAAAACG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lAAAADAAAAAEAAABMAAAAZAAAABUBAAAGAAAAagEAABoAAAAVAQAABgAAAFYAAAAVAAAAIQDwAAAAAAAAAAAAAACAPwAAAAAAAAAAAACAPwAAAAAAAAAAAAAAAAAAAAAAAAAAAAAAAAAAAAAAAAAAJQAAAAwAAAAAAACAKAAAAAwAAAABAAAAUgAAAHABAAABAAAA8P///wAAAAAAAAAAAAAAAJABAAAAAAABAAAAAHMAZQBnAG8AZQAgAHUAaQAAAAAAAAAAAAAAAAAAAAAAAAAAAAAAAAAAAAAAAAAAAAAAAAAAAAAAAAAAAAAAAAAAAAAAACAAAAAAAAAAsPYh/n8AADCxb3JtAAAAcLFvcm0AAAAAALOf/n8AAMFSFCH+fwAAMBazn/5/AAATAAAAAAAAABgXAAAAAAAAQAAAwP5/AAAAALOf/n8AAJdVFCH+fwAABAAAAAAAAAAwFrOf/n8AAOCxb3JtAAAAEwAAAAAAAABIAAAAAAAAAHxh1yH+fwAAmLP2If5/AADAZdch/n8AAAEAAAAAAAAAdovXIf5/AAAAALOf/n8AAAAAAAAAAAAAAAAAAAAAAAAAAAAAAAAAAEDQ7PrFAQAAu1WBnv5/AADAsm9ybQAAAEmzb3JtAAAAAAAAAAAAAADos29yZHYACAAAAAAlAAAADAAAAAEAAAAYAAAADAAAAAAAAAASAAAADAAAAAEAAAAeAAAAGAAAABUBAAAGAAAAawEAABsAAAAlAAAADAAAAAEAAABUAAAAiAAAABYBAAAGAAAAaQEAABoAAAABAAAAAMCAQY7jgEEWAQAABgAAAAoAAABMAAAAAAAAAAAAAAAAAAAA//////////9gAAAAMQA0AC8AMQAxAC8AMgAwADIANAAJAAAACQAAAAYAAAAJAAAACQAAAAYAAAAJAAAACQAAAAkAAAAJAAAASwAAAEAAAAAwAAAABQAAACAAAAABAAAAAQAAABAAAAAAAAAAAAAAAIYBAADAAAAAAAAAAAAAAACGAQAAwAAAAFIAAABwAQAAAgAAABQAAAAJAAAAAAAAAAAAAAC8AgAAAAAAAAECAiJTAHkAcwB0AGUAbQAAAAAAAAAAAAAAAAAAAAAAAAAAAAAAAAAAAAAAAAAAAAAAAAAAAAAAAAAAAAAAAAAAAAAAAAAAAPDHw+3FAQAA4AKo8MUBAAABAAAAAAAAANDOpp7+fwAAAAAAAAAAAADJNeFuAAAAAAEAAAAAAAAA8MfD7cUBAAAAAAAAAAAAAAAAAAAAAAAAIca+nUeBAAAAsPYh/n8AAGDMbXJtAAAAyAGKAAAAAABA0Oz6xQEAAACktYAAAAAAAAAAAAAAAAAHAAAAAAAAAAAAAAAAAAAAHM1tcm0AAABJzW1ybQAAAMEffZ7+fwAAYMttcm0AAAAYFwAAAAAAAACw9iH+fwAAALD2If5/AABA0Oz6xQEAALtVgZ7+fwAAwMxtcm0AAABJzW1ybQAAAHCXD4LFAQAA0M1tcmR2AAgAAAAAJQAAAAwAAAACAAAAJwAAABgAAAADAAAAAAAAAAAAAAAAAAAAJQAAAAwAAAADAAAATAAAAGQAAAAAAAAAAAAAAP//////////AAAAACIAAAAAAAAASQAAACEA8AAAAAAAAAAAAAAAgD8AAAAAAAAAAAAAgD8AAAAAAAAAAAAAAAAAAAAAAAAAAAAAAAAAAAAAAAAAACUAAAAMAAAAAAAAgCgAAAAMAAAAAwAAACcAAAAYAAAAAwAAAAAAAAAAAAAAAAAAACUAAAAMAAAAAwAAAEwAAABkAAAAAAAAAAAAAAD//////////wAAAAAiAAAAgAEAAAAAAAAhAPAAAAAAAAAAAAAAAIA/AAAAAAAAAAAAAIA/AAAAAAAAAAAAAAAAAAAAAAAAAAAAAAAAAAAAAAAAAAAlAAAADAAAAAAAAIAoAAAADAAAAAMAAAAnAAAAGAAAAAMAAAAAAAAAAAAAAAAAAAAlAAAADAAAAAMAAABMAAAAZAAAAAAAAAAAAAAA//////////+AAQAAIgAAAAAAAABJAAAAIQDwAAAAAAAAAAAAAACAPwAAAAAAAAAAAACAPwAAAAAAAAAAAAAAAAAAAAAAAAAAAAAAAAAAAAAAAAAAJQAAAAwAAAAAAACAKAAAAAwAAAADAAAAJwAAABgAAAADAAAAAAAAAAAAAAAAAAAAJQAAAAwAAAADAAAATAAAAGQAAAAAAAAAawAAAH8BAABsAAAAAAAAAGsAAACAAQAAAgAAACEA8AAAAAAAAAAAAAAAgD8AAAAAAAAAAAAAgD8AAAAAAAAAAAAAAAAAAAAAAAAAAAAAAAAAAAAAAAAAACUAAAAMAAAAAAAAgCgAAAAMAAAAAwAAACcAAAAYAAAAAwAAAAAAAAD///8AAAAAACUAAAAMAAAAAwAAAEwAAABkAAAAAAAAACIAAAB/AQAAagAAAAAAAAAiAAAAgAEAAEkAAAAhAPAAAAAAAAAAAAAAAIA/AAAAAAAAAAAAAIA/AAAAAAAAAAAAAAAAAAAAAAAAAAAAAAAAAAAAAAAAAAAlAAAADAAAAAAAAIAoAAAADAAAAAMAAAAnAAAAGAAAAAMAAAAAAAAA////AAAAAAAlAAAADAAAAAMAAABMAAAAZAAAAA4AAABHAAAAJAAAAGoAAAAOAAAARwAAABcAAAAkAAAAIQDwAAAAAAAAAAAAAACAPwAAAAAAAAAAAACAPwAAAAAAAAAAAAAAAAAAAAAAAAAAAAAAAAAAAAAAAAAAJQAAAAwAAAAAAACAKAAAAAwAAAADAAAAUgAAAHABAAADAAAA4P///wAAAAAAAAAAAAAAAJABAAAAAAABAAAAAGEAcgBpAGEAbAAAAAAAAAAAAAAAAAAAAAAAAAAAAAAAAAAAAAAAAAAAAAAAAAAAAAAAAAAAAAAAAAAAAAAAAAAAAAAAKAAAAAAAAAAIAAAAAAAAAAAAuO3FAQAA0M6mnv5/AAAAAAAAAAAAAMez6aD+fwAAAACx7cUBAAADAAAAAAAAAAAAAAAAAAAAAAAAAAAAAAChxb6dR4EAACmM+h/+fwAA8M/WggIAAACQAQAAAAAAAEDQ7PrFAQAA4P///wAAAAAAAAAAAAAAAAYAAAAAAAAAAAAAAAAAAACczG1ybQAAAMnMbXJtAAAAwR99nv5/AAAAAAAAAAAAAJVSBCAAAAAAOIGCIP5/AABQzG1ybQAAAEDQ7PrFAQAAu1WBnv5/AABAzG1ybQAAAMnMbXJtAAAA0Dg1gMUBAABozW1yZHYACAAAAAAlAAAADAAAAAMAAAAYAAAADAAAAAAAAAASAAAADAAAAAEAAAAWAAAADAAAAAgAAABUAAAAVAAAAA8AAABHAAAAIwAAAGoAAAABAAAAAMCAQY7jgEEPAAAAawAAAAEAAABMAAAABAAAAA4AAABHAAAAJQAAAGsAAABQAAAAWAAAABUAAAAWAAAADAAAAAAAAAAlAAAADAAAAAIAAAAnAAAAGAAAAAQAAAAAAAAA////AAAAAAAlAAAADAAAAAQAAABMAAAAZAAAADoAAAAnAAAAcQEAAGoAAAA6AAAAJwAAADgBAABEAAAAIQDwAAAAAAAAAAAAAACAPwAAAAAAAAAAAACAPwAAAAAAAAAAAAAAAAAAAAAAAAAAAAAAAAAAAAAAAAAAJQAAAAwAAAAAAACAKAAAAAwAAAAEAAAAJwAAABgAAAAEAAAAAAAAAP///wAAAAAAJQAAAAwAAAAEAAAATAAAAGQAAAA6AAAAJwAAAHEBAABlAAAAOgAAACcAAAA4AQAAPwAAACEA8AAAAAAAAAAAAAAAgD8AAAAAAAAAAAAAgD8AAAAAAAAAAAAAAAAAAAAAAAAAAAAAAAAAAAAAAAAAACUAAAAMAAAAAAAAgCgAAAAMAAAABAAAACcAAAAYAAAABAAAAAAAAAD///8AAAAAACUAAAAMAAAABAAAAEwAAABkAAAAOgAAAEYAAADzAAAAZQAAADoAAABGAAAAugAAACAAAAAhAPAAAAAAAAAAAAAAAIA/AAAAAAAAAAAAAIA/AAAAAAAAAAAAAAAAAAAAAAAAAAAAAAAAAAAAAAAAAAAlAAAADAAAAAAAAIAoAAAADAAAAAQAAABSAAAAcAEAAAQAAADo////AAAAAAAAAAAAAAAAkAEAAAAAAAEAAAAAcwBlAGcAbwBlACAAdQBpAAAAAAAAAAAAAAAAAAAAAAAAAAAAAAAAAAAAAAAAAAAAAAAAAAAAAAAAAAAAAAAAAAAAAAAQS4og/n8AAAIAAAAAAAAAAKS1gMUBAADQzqae/n8AAAAAAAAAAAAAkfLyHf5/AABkZCy5B9kAACDfI87FAQAAAAAAAAAAAAAAAAAAAAAAAJHGvp1HgQAAAKS1gMUBAAACAAAAAAAAAJABAAAAAAAAQNDs+sUBAADo////AAAAAAAAAAAAAAAACQAAAAAAAAAAAAAAAAAAAIzNbXJtAAAAuc1tcm0AAADBH32e/n8AAAAAAAABAAAAAAAAAAAAAAAApLWAxQEAACAAAAAAAAAAQNDs+sUBAAC7VYGe/n8AADDNbXJtAAAAuc1tcm0AAADQiA+CxQEAAFjObXJkdgAIAAAAACUAAAAMAAAABAAAABgAAAAMAAAAAAAAABIAAAAMAAAAAQAAAB4AAAAYAAAAOgAAAEYAAAD0AAAAZgAAACUAAAAMAAAABAAAAFQAAAC0AAAAOwAAAEYAAADyAAAAZQAAAAEAAAAAwIBBjuOAQTsAAABGAAAAEQAAAEwAAAAAAAAAAAAAAAAAAAD//////////3AAAABCAGUAbADpAG4AIABMAGEAcgBhACAAQwBhAHMAdAByAG8AToIOAAAADQAAAAYAAAANAAAADgAAAAcAAAALAAAADAAAAAgAAAAMAAAABwAAAA8AAAAMAAAACgAAAAgAAAAIAAAADgAAAEsAAABAAAAAMAAAAAUAAAAgAAAAAQAAAAEAAAAQAAAAAAAAAAAAAACGAQAAwAAAAAAAAAAAAAAAhgEAAMAAAAAlAAAADAAAAAIAAAAnAAAAGAAAAAUAAAAAAAAA////AAAAAAAlAAAADAAAAAUAAABMAAAAZAAAAAAAAAByAAAAhQEAALoAAAAAAAAAcgAAAIYBAABJAAAAIQDwAAAAAAAAAAAAAACAPwAAAAAAAAAAAACAPwAAAAAAAAAAAAAAAAAAAAAAAAAAAAAAAAAAAAAAAAAAJQAAAAwAAAAAAACAKAAAAAwAAAAFAAAAJwAAABgAAAAFAAAAAAAAAP///wAAAAAAJQAAAAwAAAAFAAAATAAAAGQAAAAVAAAAcgAAAHABAACGAAAAFQAAAHIAAABcAQAAFQAAACEA8AAAAAAAAAAAAAAAgD8AAAAAAAAAAAAAgD8AAAAAAAAAAAAAAAAAAAAAAAAAAAAAAAAAAAAAAAAAACUAAAAMAAAAAAAAgCgAAAAMAAAABQAAACUAAAAMAAAAAQAAABgAAAAMAAAAAAAAABIAAAAMAAAAAQAAAB4AAAAYAAAAFQAAAHIAAABxAQAAhwAAACUAAAAMAAAAAQAAAFQAAAC0AAAAFgAAAHIAAACOAAAAhgAAAAEAAAAAwIBBjuOAQRYAAAByAAAAEQAAAEwAAAAAAAAAAAAAAAAAAAD//////////3AAAABCAGUAbABlAG4AIABMAGEAcgBhACAAQwBhAHMAdAByAG8AToIJAAAACAAAAAQAAAAIAAAACQAAAAQAAAAIAAAACAAAAAYAAAAIAAAABAAAAAoAAAAIAAAABwAAAAUAAAAGAAAACQAAAEsAAABAAAAAMAAAAAUAAAAgAAAAAQAAAAEAAAAQAAAAAAAAAAAAAACGAQAAwAAAAAAAAAAAAAAAhgEAAMAAAAAlAAAADAAAAAIAAAAnAAAAGAAAAAUAAAAAAAAA////AAAAAAAlAAAADAAAAAUAAABMAAAAZAAAABUAAACMAAAAcAEAAKAAAAAVAAAAjAAAAFwBAAAVAAAAIQDwAAAAAAAAAAAAAACAPwAAAAAAAAAAAACAPwAAAAAAAAAAAAAAAAAAAAAAAAAAAAAAAAAAAAAAAAAAJQAAAAwAAAAAAACAKAAAAAwAAAAFAAAAJQAAAAwAAAABAAAAGAAAAAwAAAAAAAAAEgAAAAwAAAABAAAAHgAAABgAAAAVAAAAjAAAAHEBAAChAAAAJQAAAAwAAAABAAAAVAAAAMAAAAAWAAAAjAAAAKIAAACgAAAAAQAAAADAgEGO44BBFgAAAIwAAAATAAAATAAAAAAAAAAAAAAAAAAAAP//////////dAAAAFIAZQBwAHIAZQBzAGUAbgB0AGEAbgB0AGUAIABMAGUAZwBhAGwAAAAKAAAACAAAAAkAAAAGAAAACAAAAAcAAAAIAAAACQAAAAUAAAAIAAAACQAAAAUAAAAIAAAABAAAAAgAAAAIAAAACQAAAAgAAAAEAAAASwAAAEAAAAAwAAAABQAAACAAAAABAAAAAQAAABAAAAAAAAAAAAAAAIYBAADAAAAAAAAAAAAAAACGAQAAwAAAACUAAAAMAAAAAgAAACcAAAAYAAAABQAAAAAAAAD///8AAAAAACUAAAAMAAAABQAAAEwAAABkAAAAFQAAAKYAAABwAQAAugAAABUAAACmAAAAXAEAABUAAAAhAPAAAAAAAAAAAAAAAIA/AAAAAAAAAAAAAIA/AAAAAAAAAAAAAAAAAAAAAAAAAAAAAAAAAAAAAAAAAAAlAAAADAAAAAAAAIAoAAAADAAAAAUAAAAlAAAADAAAAAEAAAAYAAAADAAAAAAAAAASAAAADAAAAAEAAAAWAAAADAAAAAAAAABUAAAASAEAABYAAACmAAAAbwEAALoAAAABAAAAAMCAQY7jgEEWAAAApgAAACoAAABMAAAABAAAABUAAACmAAAAcQEAALsAAACgAAAARgBpAHIAbQBhAGQAbwAgAHAAbwByADoAIABNAEEAUgBJAEEAIABCAEUATABFAE4AIABMAEEAUgBBACAAQwBBAFMAVABSAE8AIABDAEEAUwBBAEwACAAAAAQAAAAGAAAADgAAAAgAAAAJAAAACQAAAAQAAAAJAAAACQAAAAYAAAADAAAABAAAAA4AAAAKAAAACgAAAAQAAAAKAAAABAAAAAkAAAAIAAAACAAAAAgAAAAMAAAABAAAAAgAAAAKAAAACgAAAAoAAAAEAAAACgAAAAoAAAAJAAAACAAAAAoAAAAMAAAABAAAAAoAAAAKAAAACQAAAAoAAAAIAAAAFgAAAAwAAAAAAAAAJQAAAAwAAAACAAAADgAAABQAAAAAAAAAEAAAABQAAAA=</Object>
  <Object Id="idInvalidSigLnImg">AQAAAGwAAAAAAAAAAAAAAIUBAAC/AAAAAAAAAAAAAACFGAAAFgwAACBFTUYAAAEAACUAALEAAAAGAAAAAAAAAAAAAAAAAAAAgAcAADgEAAA1AQAArgAAAAAAAAAAAAAAAAAAAAi3BACwpwIACgAAABAAAAAAAAAAAAAAAEsAAAAQAAAAAAAAAAUAAAAeAAAAGAAAAAAAAAAAAAAAhgEAAMAAAAAnAAAAGAAAAAEAAAAAAAAAAAAAAAAAAAAlAAAADAAAAAEAAABMAAAAZAAAAAAAAAAAAAAAhQEAAL8AAAAAAAAAAAAAAIY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CFAQAAvwAAAAAAAAAAAAAAhgEAAMAAAAAhAPAAAAAAAAAAAAAAAIA/AAAAAAAAAAAAAIA/AAAAAAAAAAAAAAAAAAAAAAAAAAAAAAAAAAAAAAAAAAAlAAAADAAAAAAAAIAoAAAADAAAAAEAAAAnAAAAGAAAAAEAAAAAAAAA8PDwAAAAAAAlAAAADAAAAAEAAABMAAAAZAAAAAAAAAAAAAAAhQEAAL8AAAAAAAAAAAAAAIYBAADAAAAAIQDwAAAAAAAAAAAAAACAPwAAAAAAAAAAAACAPwAAAAAAAAAAAAAAAAAAAAAAAAAAAAAAAAAAAAAAAAAAJQAAAAwAAAAAAACAKAAAAAwAAAABAAAAJwAAABgAAAABAAAAAAAAAPDw8AAAAAAAJQAAAAwAAAABAAAATAAAAGQAAAAAAAAAAAAAAIUBAAC/AAAAAAAAAAAAAACGAQAAwAAAACEA8AAAAAAAAAAAAAAAgD8AAAAAAAAAAAAAgD8AAAAAAAAAAAAAAAAAAAAAAAAAAAAAAAAAAAAAAAAAACUAAAAMAAAAAAAAgCgAAAAMAAAAAQAAACcAAAAYAAAAAQAAAAAAAADw8PAAAAAAACUAAAAMAAAAAQAAAEwAAABkAAAAAAAAAAAAAACFAQAAvwAAAAAAAAAAAAAAhgEAAMAAAAAhAPAAAAAAAAAAAAAAAIA/AAAAAAAAAAAAAIA/AAAAAAAAAAAAAAAAAAAAAAAAAAAAAAAAAAAAAAAAAAAlAAAADAAAAAAAAIAoAAAADAAAAAEAAAAnAAAAGAAAAAEAAAAAAAAA////AAAAAAAlAAAADAAAAAEAAABMAAAAZAAAAAAAAAAAAAAAhQEAAL8AAAAAAAAAAAAAAIYBAADAAAAAIQDwAAAAAAAAAAAAAACAPwAAAAAAAAAAAACAPwAAAAAAAAAAAAAAAAAAAAAAAAAAAAAAAAAAAAAAAAAAJQAAAAwAAAAAAACAKAAAAAwAAAABAAAAJwAAABgAAAABAAAAAAAAAP///wAAAAAAJQAAAAwAAAABAAAATAAAAGQAAAAAAAAAAAAAAIUBAAC/AAAAAAAAAAAAAACG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lAAAADAAAAAEAAABMAAAAZAAAABUAAAAFAAAALAAAABwAAAAVAAAABQAAABgAAAAYAAAAIQDwAAAAAAAAAAAAAACAPwAAAAAAAAAAAACAPwAAAAAAAAAAAAAAAAAAAAAAAAAAAAAAAAAAAAAAAAAAJQAAAAwAAAAAAACAKAAAAAwAAAABAAAAFQAAAAwAAAADAAAAcgAAADAIAAAXAAAABgAAACoAAAAZAAAAFwAAAAYAAAAUAAAAFAAAAAAA/wEAAAAAAAAAAAAAgD8AAAAAAAAAAAAAgD8AAAAAAAAAAP///wAAAAAAbAAAADQAAACgAAAAkAcAABQAAAAUAAAAKAAAABYAAAAWAAAAAQAgAAMAAACQBwAAAAAAAAAAAAAAAAAAAAAAAAAA/wAA/wAA/wAAAAAAAAAAAAAAAAAAAAAAAAAAAAAAAAAAAAAAAAAAAAAAAAAAAAAAAAAAAAAAAAAAAAAAAAAAAAAAAAAAAAAAAAAAAAAAAAAAAAAAAAAAAAAAAAAAAAAAAAAAAAAAAAAAAAAAAAAAAAAAAAAAAAAAAAAAAAAAAAAAAAAAAAAAAAAAAAAAAAAAAAAAAAAAAAAAAAAAAAAAAAAAAAAAAAAAAAAAAAAAAAAAAAAAAAAAAAAAAAAAAAAAAAAAAAAAAAAAAAAAAAArLCzDCwsLMQAAAAAAAAAAAAAAAAAAAAAkJY+aHh93gAAAAAAAAAAAAAAAAAAAAAAAAAAAExNLUS0us8EAAAAAAAAAAAAAAAAAAAAAAAAAAAAAAAAAAAAAODo6/zg6Ov8hIiKXBgYGHAAAAAAAAAAACAghIzI0y9oeH3eAAAAAAAAAAAAAAAAAExNLUTU31uYTE0tRAAAAAAAAAAAAAAAAAAAAAAAAAAAAAAAAAAAAADg6Ov+HiIj/SUtL+Tk7O/QoKSm1Ojs7kQAAAAAICCEjMjTL2h4fd4AAAAAAExNLUTU31uYTE0tRAAAAAAAAAAAAAAAAAAAAAAAAAAAAAAAAAAAAAAAAAAA4Ojr/vb29//r6+v+RkpL/VFZW+rGysv+Ojo6RAAAAAAgIISMyNMvaJCWPmjU31uYTE0tRAAAAAAAAAAAAAAAAAAAAAAAAAAAAAAAAAAAAAAAAAAAAAAAAODo6/729vf/6+vr/+vr6//r6+v/6+vr/8PDw9R4eHh8AAAAAFxdbYjs97f8kJY+aAAAAAAAAAAAAAAAAAAAAAAAAAAAAAAAAAAAAAAAAAAAAAAAAAAAAADg6Ov+9vb3/+vr6//r6+v/6+vr/8PDw9VRUVFYAAAAAExNLUTU31uYXF1tiMjTL2h4fd4AAAAAAAAAAAAAAAAAAAAAAAAAAAAAAAAAAAAAAAAAAAAAAAAA4Ojr/vb29//r6+v/6+vr/8PDw9VRUVFYAAAAAExNLUTU31uYTE0tRAAAAAAgIISMyNMvaHh93gAAAAAAAAAAAAAAAAAAAAAAAAAAAAAAAAAAAAAAAAAAAODo6/729vf/6+vr/8PDw9VRUVFYAAAAAExNLUTU31uYTE0tRAAAAAAAAAAAAAAAACAghIzI0y9oeH3eAAAAAAAAAAAAAAAAAAAAAAAAAAAAAAAAAAAAAADg6Ov+9vb3/+vr6/8DBwfhPT092AAAAAB4fd4ATE0tRAAAAAAAAAAAAAAAAAAAAAAAAAAAICCEjJCWPmgAAAAAAAAAAAAAAAAAAAAAAAAAAAAAAAAAAAAA4Ojr/cXJy/05QUP84Ojr/Q0VF/kxNTYIAAAAAAAAAAAYGBhwAAAAAAAAAAAAAAAAAAAAAAAAAAAAAAAAAAAAAAAAAAAAAAAAAAAAAAAAAAAAAAAAAAAAAODo6/0RGRv+mp6f/5eXl//r6+v/Nzc33VFRUVkxNTYJAQUHOAAAAAAAAAAAAAAAAAAAAAAAAAAAAAAAAAAAAAAAAAAAAAAAAAAAAAAAAAAAAAAAAGxwcfEBCQvzHyMj/+vr6//r6+v/6+vr/+vr6//Dw8PWgoaH5ODo6/w4PD0IAAAAAAAAAAAAAAAAAAAAAAAAAAAAAAAAAAAAAAAAAAAAAAAAAAAAAAAAAADg6Ouimp6f/+vr6//r6+v/6+vr/+vr6//r6+v/6+vr/+vr6/25vb/woKSm1AAAAAAAAAAAAAAAAAAAAAAAAAAAAAAAAAAAAAAAAAAAAAAAAAAAAAA4PD0I4Ojr/5eXl//r6+v/6+vr/+vr6//r6+v/6+vr/+vr6//r6+v+xsrL/Oz099gAAAAAAAAAAAAAAAAAAAAAAAAAAAAAAAAAAAAAAAAAAAAAAAAAAAAASEhJRODo6//r6+v/6+vr/+vr6//r6+v/6+vr/+vr6//r6+v/6+vr/vb29/zg6Ov8AAAAAAAAAAAAAAAAAAAAAAAAAAAAAAAAAAAAAAAAAAAAAAAAAAAAACwsLMTg6Ov/V1dX/+vr6//r6+v/6+vr/+vr6//r6+v/6+vr/+vr6/6anp/8+QEDuAAAAAAAAAAAAAAAAAAAAAAAAAAAAAAAAAAAAAAAAAAAAAAAAAAAAAAAAAAA7PT3rkZKS//r6+v/6+vr/+vr6//r6+v/6+vr/+vr6//r6+v9jZGT9JCYmpgAAAAAAAAAAAAAAAAAAAAAAAAAAAAAAAAAAAAAAAAAAAAAAAAAAAAAAAAAAFRYWYDg6Ov+mp6f/+vr6//r6+v/6+vr/+vr6//r6+v97fX3/PT8/+QsLCzEAAAAAAAAAAAAAAAAAAAAAAAAAAAAAAAAAAAAAAAAAAAAAAAAAAAAAAAAAAAAAAAAYGRluODo6/3t9ff+xsrL/vb29/6anp/9jZGT9PT8/+Q4PD0IAAAAAAAAAAAAAAAAAAAAAAAAAAAAAAAAAAAAAAAAAAAAAAAAAAAAAAAAAAAAAAAAAAAAAAAAAABISElE5OjrHPkBA+Tg6Ov9CRETyLjAwsQsLCzEAAAAAAAAAAAAAAAAAAAAAAAAAAAAAAAAAAAAAAAAAAAAAAAAnAAAAGAAAAAEAAAAAAAAA////AAAAAAAlAAAADAAAAAEAAABMAAAAZAAAAEIAAAAGAAAArgAAABoAAABCAAAABgAAAG0AAAAVAAAAIQDwAAAAAAAAAAAAAACAPwAAAAAAAAAAAACAPwAAAAAAAAAAAAAAAAAAAAAAAAAAAAAAAAAAAAAAAAAAJQAAAAwAAAAAAACAKAAAAAwAAAABAAAAUgAAAHABAAABAAAA8P///wAAAAAAAAAAAAAAAJABAAAAAAABAAAAAHMAZQBnAG8AZQAgAHUAaQAAAAAAAAAAAAAAAAAAAAAAAAAAAAAAAAAAAAAAAAAAAAAAAAAAAAAAAAAAAAAAAAAAAAAAACAAAAAAAAAAsPYh/n8AADCxb3JtAAAAcLFvcm0AAAAAALOf/n8AAMFSFCH+fwAAMBazn/5/AAATAAAAAAAAABgXAAAAAAAAQAAAwP5/AAAAALOf/n8AAJdVFCH+fwAABAAAAAAAAAAwFrOf/n8AAOCxb3JtAAAAEwAAAAAAAABIAAAAAAAAAHxh1yH+fwAAmLP2If5/AADAZdch/n8AAAEAAAAAAAAAdovXIf5/AAAAALOf/n8AAAAAAAAAAAAAAAAAAAAAAAAAAAAAAAAAAEDQ7PrFAQAAu1WBnv5/AADAsm9ybQAAAEmzb3JtAAAAAAAAAAAAAADos29yZHYACAAAAAAlAAAADAAAAAEAAAAYAAAADAAAAP8AAAASAAAADAAAAAEAAAAeAAAAGAAAAEIAAAAGAAAArwAAABsAAAAlAAAADAAAAAEAAABUAAAAqAAAAEMAAAAGAAAArQAAABoAAAABAAAAAMCAQY7jgEFDAAAABgAAAA8AAABMAAAAAAAAAAAAAAAAAAAA//////////9sAAAARgBpAHIAbQBhACAAbgBvACAAdgDhAGwAaQBkAGEAAAAIAAAABAAAAAYAAAAOAAAACAAAAAQAAAAJAAAACQAAAAQAAAAIAAAACAAAAAQAAAAEAAAACQAAAAgAAABLAAAAQAAAADAAAAAFAAAAIAAAAAEAAAABAAAAEAAAAAAAAAAAAAAAhgEAAMAAAAAAAAAAAAAAAIYBAADAAAAAUgAAAHABAAACAAAAFAAAAAkAAAAAAAAAAAAAALwCAAAAAAAAAQICIlMAeQBzAHQAZQBtAAAAAAAAAAAAAAAAAAAAAAAAAAAAAAAAAAAAAAAAAAAAAAAAAAAAAAAAAAAAAAAAAAAAAAAAAAAA8MfD7cUBAADgAqjwxQEAAAEAAAAAAAAA0M6mnv5/AAAAAAAAAAAAAMk14W4AAAAAAQAAAAAAAADwx8PtxQEAAAAAAAAAAAAAAAAAAAAAAAAhxr6dR4EAAACw9iH+fwAAYMxtcm0AAADIAYoAAAAAAEDQ7PrFAQAAAKS1gAAAAAAAAAAAAAAAAAcAAAAAAAAAAAAAAAAAAAAczW1ybQAAAEnNbXJtAAAAwR99nv5/AABgy21ybQAAABgXAAAAAAAAALD2If5/AAAAsPYh/n8AAEDQ7PrFAQAAu1WBnv5/AADAzG1ybQAAAEnNbXJtAAAAcJcPgsUBAADQzW1yZHYACAAAAAAlAAAADAAAAAIAAAAnAAAAGAAAAAMAAAAAAAAAAAAAAAAAAAAlAAAADAAAAAMAAABMAAAAZAAAAAAAAAAAAAAA//////////8AAAAAIgAAAAAAAABJAAAAIQDwAAAAAAAAAAAAAACAPwAAAAAAAAAAAACAPwAAAAAAAAAAAAAAAAAAAAAAAAAAAAAAAAAAAAAAAAAAJQAAAAwAAAAAAACAKAAAAAwAAAADAAAAJwAAABgAAAADAAAAAAAAAAAAAAAAAAAAJQAAAAwAAAADAAAATAAAAGQAAAAAAAAAAAAAAP//////////AAAAACIAAACAAQAAAAAAACEA8AAAAAAAAAAAAAAAgD8AAAAAAAAAAAAAgD8AAAAAAAAAAAAAAAAAAAAAAAAAAAAAAAAAAAAAAAAAACUAAAAMAAAAAAAAgCgAAAAMAAAAAwAAACcAAAAYAAAAAwAAAAAAAAAAAAAAAAAAACUAAAAMAAAAAwAAAEwAAABkAAAAAAAAAAAAAAD//////////4ABAAAiAAAAAAAAAEkAAAAhAPAAAAAAAAAAAAAAAIA/AAAAAAAAAAAAAIA/AAAAAAAAAAAAAAAAAAAAAAAAAAAAAAAAAAAAAAAAAAAlAAAADAAAAAAAAIAoAAAADAAAAAMAAAAnAAAAGAAAAAMAAAAAAAAAAAAAAAAAAAAlAAAADAAAAAMAAABMAAAAZAAAAAAAAABrAAAAfwEAAGwAAAAAAAAAawAAAIABAAACAAAAIQDwAAAAAAAAAAAAAACAPwAAAAAAAAAAAACAPwAAAAAAAAAAAAAAAAAAAAAAAAAAAAAAAAAAAAAAAAAAJQAAAAwAAAAAAACAKAAAAAwAAAADAAAAJwAAABgAAAADAAAAAAAAAP///wAAAAAAJQAAAAwAAAADAAAATAAAAGQAAAAAAAAAIgAAAH8BAABqAAAAAAAAACIAAACAAQAASQAAACEA8AAAAAAAAAAAAAAAgD8AAAAAAAAAAAAAgD8AAAAAAAAAAAAAAAAAAAAAAAAAAAAAAAAAAAAAAAAAACUAAAAMAAAAAAAAgCgAAAAMAAAAAwAAACcAAAAYAAAAAwAAAAAAAAD///8AAAAAACUAAAAMAAAAAwAAAEwAAABkAAAADgAAAEcAAAAkAAAAagAAAA4AAABHAAAAFwAAACQAAAAhAPAAAAAAAAAAAAAAAIA/AAAAAAAAAAAAAIA/AAAAAAAAAAAAAAAAAAAAAAAAAAAAAAAAAAAAAAAAAAAlAAAADAAAAAAAAIAoAAAADAAAAAMAAABSAAAAcAEAAAMAAADg////AAAAAAAAAAAAAAAAkAEAAAAAAAEAAAAAYQByAGkAYQBsAAAAAAAAAAAAAAAAAAAAAAAAAAAAAAAAAAAAAAAAAAAAAAAAAAAAAAAAAAAAAAAAAAAAAAAAAAAAAAAoAAAAAAAAAAgAAAAAAAAAAAC47cUBAADQzqae/n8AAAAAAAAAAAAAx7PpoP5/AAAAALHtxQEAAAMAAAAAAAAAAAAAAAAAAAAAAAAAAAAAAKHFvp1HgQAAKYz6H/5/AADwz9aCAgAAAJABAAAAAAAAQNDs+sUBAADg////AAAAAAAAAAAAAAAABgAAAAAAAAAAAAAAAAAAAJzMbXJtAAAAycxtcm0AAADBH32e/n8AAAAAAAAAAAAAlVIEIAAAAAA4gYIg/n8AAFDMbXJtAAAAQNDs+sUBAAC7VYGe/n8AAEDMbXJtAAAAycxtcm0AAADQODWAxQEAAGjNbXJkdgAIAAAAACUAAAAMAAAAAwAAABgAAAAMAAAAAAAAABIAAAAMAAAAAQAAABYAAAAMAAAACAAAAFQAAABUAAAADwAAAEcAAAAjAAAAagAAAAEAAAAAwIBBjuOAQQ8AAABrAAAAAQAAAEwAAAAEAAAADgAAAEcAAAAlAAAAawAAAFAAAABYAGoAFQAAABYAAAAMAAAAAAAAACUAAAAMAAAAAgAAACcAAAAYAAAABAAAAAAAAAD///8AAAAAACUAAAAMAAAABAAAAEwAAABkAAAAOgAAACcAAABxAQAAagAAADoAAAAnAAAAOAEAAEQAAAAhAPAAAAAAAAAAAAAAAIA/AAAAAAAAAAAAAIA/AAAAAAAAAAAAAAAAAAAAAAAAAAAAAAAAAAAAAAAAAAAlAAAADAAAAAAAAIAoAAAADAAAAAQAAAAnAAAAGAAAAAQAAAAAAAAA////AAAAAAAlAAAADAAAAAQAAABMAAAAZAAAADoAAAAnAAAAcQEAAGUAAAA6AAAAJwAAADgBAAA/AAAAIQDwAAAAAAAAAAAAAACAPwAAAAAAAAAAAACAPwAAAAAAAAAAAAAAAAAAAAAAAAAAAAAAAAAAAAAAAAAAJQAAAAwAAAAAAACAKAAAAAwAAAAEAAAAJwAAABgAAAAEAAAAAAAAAP///wAAAAAAJQAAAAwAAAAEAAAATAAAAGQAAAA6AAAARgAAAPMAAABlAAAAOgAAAEYAAAC6AAAAIAAAACEA8AAAAAAAAAAAAAAAgD8AAAAAAAAAAAAAgD8AAAAAAAAAAAAAAAAAAAAAAAAAAAAAAAAAAAAAAAAAACUAAAAMAAAAAAAAgCgAAAAMAAAABAAAAFIAAABwAQAABAAAAOj///8AAAAAAAAAAAAAAACQAQAAAAAAAQAAAABzAGUAZwBvAGUAIAB1AGkAAAAAAAAAAAAAAAAAAAAAAAAAAAAAAAAAAAAAAAAAAAAAAAAAAAAAAAAAAAAAAAAAAAAAABBLiiD+fwAAAgAAAAAAAAAApLWAxQEAANDOpp7+fwAAAAAAAAAAAACR8vId/n8AAGRkLLkH2QAAIN8jzsUBAAAAAAAAAAAAAAAAAAAAAAAAkca+nUeBAAAApLWAxQEAAAIAAAAAAAAAkAEAAAAAAABA0Oz6xQEAAOj///8AAAAAAAAAAAAAAAAJAAAAAAAAAAAAAAAAAAAAjM1tcm0AAAC5zW1ybQAAAMEffZ7+fwAAAAAAAAEAAAAAAAAAAAAAAACktYDFAQAAIAAAAAAAAABA0Oz6xQEAALtVgZ7+fwAAMM1tcm0AAAC5zW1ybQAAANCID4LFAQAAWM5tcmR2AAgAAAAAJQAAAAwAAAAEAAAAGAAAAAwAAAAAAAAAEgAAAAwAAAABAAAAHgAAABgAAAA6AAAARgAAAPQAAABmAAAAJQAAAAwAAAAEAAAAVAAAALQAAAA7AAAARgAAAPIAAABlAAAAAQAAAADAgEGO44BBOwAAAEYAAAARAAAATAAAAAAAAAAAAAAAAAAAAP//////////cAAAAEIAZQBsAOkAbgAgAEwAYQByAGEAIABDAGEAcwB0AHIAbwAAAA4AAAANAAAABgAAAA0AAAAOAAAABwAAAAsAAAAMAAAACAAAAAwAAAAHAAAADwAAAAwAAAAKAAAACAAAAAgAAAAOAAAASwAAAEAAAAAwAAAABQAAACAAAAABAAAAAQAAABAAAAAAAAAAAAAAAIYBAADAAAAAAAAAAAAAAACGAQAAwAAAACUAAAAMAAAAAgAAACcAAAAYAAAABQAAAAAAAAD///8AAAAAACUAAAAMAAAABQAAAEwAAABkAAAAAAAAAHIAAACFAQAAugAAAAAAAAByAAAAhgEAAEkAAAAhAPAAAAAAAAAAAAAAAIA/AAAAAAAAAAAAAIA/AAAAAAAAAAAAAAAAAAAAAAAAAAAAAAAAAAAAAAAAAAAlAAAADAAAAAAAAIAoAAAADAAAAAUAAAAnAAAAGAAAAAUAAAAAAAAA////AAAAAAAlAAAADAAAAAUAAABMAAAAZAAAABUAAAByAAAAcAEAAIYAAAAVAAAAcgAAAFwBAAAVAAAAIQDwAAAAAAAAAAAAAACAPwAAAAAAAAAAAACAPwAAAAAAAAAAAAAAAAAAAAAAAAAAAAAAAAAAAAAAAAAAJQAAAAwAAAAAAACAKAAAAAwAAAAFAAAAJQAAAAwAAAABAAAAGAAAAAwAAAAAAAAAEgAAAAwAAAABAAAAHgAAABgAAAAVAAAAcgAAAHEBAACHAAAAJQAAAAwAAAABAAAAVAAAALQAAAAWAAAAcgAAAI4AAACGAAAAAQAAAADAgEGO44BBFgAAAHIAAAARAAAATAAAAAAAAAAAAAAAAAAAAP//////////cAAAAEIAZQBsAGUAbgAgAEwAYQByAGEAIABDAGEAcwB0AHIAbwAAAAkAAAAIAAAABAAAAAgAAAAJAAAABAAAAAgAAAAIAAAABgAAAAgAAAAEAAAACgAAAAgAAAAHAAAABQAAAAYAAAAJAAAASwAAAEAAAAAwAAAABQAAACAAAAABAAAAAQAAABAAAAAAAAAAAAAAAIYBAADAAAAAAAAAAAAAAACGAQAAwAAAACUAAAAMAAAAAgAAACcAAAAYAAAABQAAAAAAAAD///8AAAAAACUAAAAMAAAABQAAAEwAAABkAAAAFQAAAIwAAABwAQAAoAAAABUAAACMAAAAXAEAABUAAAAhAPAAAAAAAAAAAAAAAIA/AAAAAAAAAAAAAIA/AAAAAAAAAAAAAAAAAAAAAAAAAAAAAAAAAAAAAAAAAAAlAAAADAAAAAAAAIAoAAAADAAAAAUAAAAlAAAADAAAAAEAAAAYAAAADAAAAAAAAAASAAAADAAAAAEAAAAeAAAAGAAAABUAAACMAAAAcQEAAKEAAAAlAAAADAAAAAEAAABUAAAAwAAAABYAAACMAAAAogAAAKAAAAABAAAAAMCAQY7jgEEWAAAAjAAAABMAAABMAAAAAAAAAAAAAAAAAAAA//////////90AAAAUgBlAHAAcgBlAHMAZQBuAHQAYQBuAHQAZQAgAEwAZQBnAGEAbABrAAoAAAAIAAAACQAAAAYAAAAIAAAABwAAAAgAAAAJAAAABQAAAAgAAAAJAAAABQAAAAgAAAAEAAAACAAAAAgAAAAJAAAACAAAAAQAAABLAAAAQAAAADAAAAAFAAAAIAAAAAEAAAABAAAAEAAAAAAAAAAAAAAAhgEAAMAAAAAAAAAAAAAAAIYBAADAAAAAJQAAAAwAAAACAAAAJwAAABgAAAAFAAAAAAAAAP///wAAAAAAJQAAAAwAAAAFAAAATAAAAGQAAAAVAAAApgAAAHABAAC6AAAAFQAAAKYAAABcAQAAFQAAACEA8AAAAAAAAAAAAAAAgD8AAAAAAAAAAAAAgD8AAAAAAAAAAAAAAAAAAAAAAAAAAAAAAAAAAAAAAAAAACUAAAAMAAAAAAAAgCgAAAAMAAAABQAAACUAAAAMAAAAAQAAABgAAAAMAAAAAAAAABIAAAAMAAAAAQAAABYAAAAMAAAAAAAAAFQAAABIAQAAFgAAAKYAAABvAQAAugAAAAEAAAAAwIBBjuOAQRYAAACmAAAAKgAAAEwAAAAEAAAAFQAAAKYAAABxAQAAuwAAAKAAAABGAGkAcgBtAGEAZABvACAAcABvAHIAOgAgAE0AQQBSAEkAQQAgAEIARQBMAEUATgAgAEwAQQBSAEEAIABDAEEAUwBUAFIATwAgAEMAQQBTAEEATAAIAAAABAAAAAYAAAAOAAAACAAAAAkAAAAJAAAABAAAAAkAAAAJAAAABgAAAAMAAAAEAAAADgAAAAoAAAAKAAAABAAAAAoAAAAEAAAACQAAAAgAAAAIAAAACAAAAAwAAAAEAAAACAAAAAoAAAAKAAAACgAAAAQAAAAKAAAACgAAAAkAAAAIAAAACgAAAAwAAAAEAAAACgAAAAoAAAAJAAAACgAAAAgAAAAWAAAADAAAAAAAAAAlAAAADAAAAAIAAAAOAAAAFAAAAAAAAAAQAAAAFAAAAA==</Object>
</Signature>
</file>

<file path=_xmlsignatures/sig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Ow2ZTGhqHTXVmgzakBIv4OvVSOrpI2vghGzEn3mXNJg=</DigestValue>
    </Reference>
    <Reference Type="http://www.w3.org/2000/09/xmldsig#Object" URI="#idOfficeObject">
      <DigestMethod Algorithm="http://www.w3.org/2001/04/xmlenc#sha256"/>
      <DigestValue>TbMCUMBn+WUiQ0uc/FyXoPtkXHVEkyYvBt5jkYpVtlE=</DigestValue>
    </Reference>
    <Reference Type="http://uri.etsi.org/01903#SignedProperties" URI="#idSignedProperties">
      <Transforms>
        <Transform Algorithm="http://www.w3.org/TR/2001/REC-xml-c14n-20010315"/>
      </Transforms>
      <DigestMethod Algorithm="http://www.w3.org/2001/04/xmlenc#sha256"/>
      <DigestValue>HSp28oqI0STBlG9BZ0nqOgA7XtO5sIYQpGn4Twtj7tE=</DigestValue>
    </Reference>
    <Reference Type="http://www.w3.org/2000/09/xmldsig#Object" URI="#idValidSigLnImg">
      <DigestMethod Algorithm="http://www.w3.org/2001/04/xmlenc#sha256"/>
      <DigestValue>4RDcjpvbx99wFShHbVghiZNjFeY2JcaLusRguLSKFoQ=</DigestValue>
    </Reference>
    <Reference Type="http://www.w3.org/2000/09/xmldsig#Object" URI="#idInvalidSigLnImg">
      <DigestMethod Algorithm="http://www.w3.org/2001/04/xmlenc#sha256"/>
      <DigestValue>AWW37TvvxWTh+F/SfH15BseiVBlbM27OKq+/iS925xo=</DigestValue>
    </Reference>
  </SignedInfo>
  <SignatureValue>OaNCgycRvaaeO9VyghPSMQ19v84KHxkNeUi1UWAG3kN8SAQCOsyzn8G4VOF9+Zg9WVlniUUT86Ab
LZZpZMfqSVf3YkpdOxZSe0VYeE3TxXzGddsc1QRNiSkiJWV3Q0TXiR2BlBHjd1lrshL3TxONCqVK
aiIuHfd0LNIQ4a34YETQYldWGsyraSJeLakMYR3bkqOJ/v/6RCd8dIz02uC+cTL3Ll8QKCDAiW3M
ZRlqXHYYbMXnBbon/HcYaJtcpOnJbUx80/z+C4AFWs5OhePSsDXRBU8kS6EdO8tnD0XOK626zPWN
HI6+YmNeg/RnR/ZNEDHcdoqHaudAze08joRJYw==</SignatureValue>
  <KeyInfo>
    <X509Data>
      <X509Certificate>MIIIqjCCBpKgAwIBAgIQBIqQiUP/x6Nj5O6fHlhesDANBgkqhkiG9w0BAQsFADCBgTEWMBQGA1UEBRMNUlVDODAwODAwOTktMDERMA8GA1UEAxMIVklUIFMuQS4xODA2BgNVBAsML1ByZXN0YWRvciBDdWFsaWZpY2FkbyBkZSBTZXJ2aWNpb3MgZGUgQ29uZmlhbnphMQ0wCwYDVQQKDARJQ1BQMQswCQYDVQQGEwJQWTAeFw0yMzAyMDkxMzAxMTlaFw0yNTAyMDkxMzAxMTlaMIHVMSEwHwYDVQQqDBhNQVJJQSBMRVRJQ0lBIENPTkNFUENJT04xGDAWBgNVBAQMD0RFIEVHRUEgSlVWSU5FTDESMBAGA1UEBRMJQ0kxNTQ0NTQ4MTEwLwYDVQQDDChNQVJJQSBMRVRJQ0lBIENPTkNFUENJT04gREUgRUdFQSBKVVZJTkVMMQswCQYDVQQLDAJGMjE1MDMGA1UECgwsQ0VSVElGSUNBRE8gQ1VBTElGSUNBRE8gREUgRklSTUEgRUxFQ1RST05JQ0ExCzAJBgNVBAYTAlBZMIIBIjANBgkqhkiG9w0BAQEFAAOCAQ8AMIIBCgKCAQEAmGq+6Q14q0oRQIcKcFOYD1wFIWLg/QAYdhQbIdEYZahzA/NJhKRb+3MSGvnQGSqmizAJhHHaLbVlBrqpAk6PljC0OFS/6iUzTaMu8bXRPE0N/lSb6byH1FjpjtnTJ5kLK08gd8MjbBzeKrp2LrQHdlIMWzYc6AygxkHIsnnbGIp7dI1byzcWiCSwYYIF+5LL5jTaf6pr3pmSGKurHXQlz/RBQVLJC575QdVq4JGXxVAvswtT1cWG+26/k5KvtoebbYXDnFcD+b4L54Yr020IhwlX/meCpR8Na/thbqekMGvUN9dk3ns55TPF45oOfEF3KEE2lFeqm5hVnttt1GbgjQIDAQABo4IDxjCCA8IwDAYDVR0TAQH/BAIwADAOBgNVHQ8BAf8EBAMCBeAwLAYDVR0lAQH/BCIwIAYIKwYBBQUHAwQGCCsGAQUFBwMCBgorBgEEAYI3FAICMB0GA1UdDgQWBBQeOvq9U/s5rn4YzIAj1Ksf5A59lDAfBgNVHSMEGDAWgBS7ZRErZ+2GOCAcKGcZFARl6pGhszCCAesGA1UdIASCAeIwggHeMIIB2gYMKwYBBAGC2UoBAQEHMIIByDAxBggrBgEFBQcCARYlaHR0cHM6Ly93d3cuZWZpcm1hLmNvbS5weS9yZXBvc2l0b3JpbzCBzwYIKwYBBQUHAgIwgcIagb9DZXJ0aWZpY2FkbyBDdWFsaWZpY2FkbyBkZSBGaXJtYSBFbGVjdHLzbmljYSBUaXBvIEYyIChjbGF2ZXMgZW4gZGlzcG9zaXRpdm8gY3VhbGlmaWNhZG8pLCBzdWpldGEgYSBsYXMgY29uZGljaW9uZXMgZGUgdXNvIGV4cHVlc3RhcyBlbiBsYSBEZWNsYXJhY2nzbiBkZSBQcuFjdGljYXMgZGUgQ2VydGlmaWNhY2nzbiBkZSBWSVQgUy5BLjCBwAYIKwYBBQUHAgIwgbMagbBRdWFsaWZpZWQgY2VydGlmaWNhdGUgb2YgZWxlY3Ryb25pYyBzaWduYXR1cmUgdHlwZSBGMiAoa2V5cyBpbiBxdWFsaWZpZWQgZGV2aWNlKSwgc3ViZHVlZCB0byB0aGUgY29uZGl0aW9ucyBvZiB1c2Ugc2V0IGZvcnRoIGluIHRoZSBDZXJ0aWZpY2F0aW9uIFByYWN0aWNlIFN0YXRlbWVudCBvZiBWSVQgUy5BLjBPBgNVHREESDBGgRhMRVRJQ0lBLkVHRUFAVElHTy5ORVQuUFmkKjAoMSYwJAYDVQQNDB1GSVJNQSBFTEVDVFJPTklDQSBDVUFMSUZJQ0FEQTB3BggrBgEFBQcBAQRrMGkwKAYIKwYBBQUHMAGGHGh0dHBzOi8vd3d3LmVmaXJtYS5jb20ucHkvdmEwPQYIKwYBBQUHMAKGMWh0dHBzOi8vd3d3LmVmaXJtYS5jb20ucHkvcmVwb3NpdG9yaW8vZWZpcm1hMS5jcnQwewYDVR0fBHQwcjA3oDWgM4YxaHR0cHM6Ly93d3cuZWZpcm1hLmNvbS5weS9yZXBvc2l0b3Jpby9lZmlybWEyLmNybDA3oDWgM4YxaHR0cHM6Ly93d3cuZWZpcm1hLmNvbS5weS9yZXBvc2l0b3Jpby9lZmlybWEzLmNybDANBgkqhkiG9w0BAQsFAAOCAgEAcFChGQ33NLanjosXT7HBEwW/xvJotDWZSOrNeF4I8sKp1TL0RVZAs8KqsUmretK/0u2RWw8dSfunOKz3sHPMMHmyKVk/gTppPwH7v5I4xy65uXzZvkUEZ6ahTpti3WJpMPG1Y7wMI/5i0nleE1AUJFGj4N/zKtjhn0q1XB9X0ypleQt+OAcLVSPnSLQVPZBKW6NtLwkhqPkM0WkXuVH6yb5i5tZ7+6gVL4ZJgy9FrwEKfQ5vOEmqnLU6oLuxY/wUUQGYBEuL0CxhN7rN9JNPE0rctsMxTTLnl30irfDxW0AXp3YGvptdTbKfYZhXehsl+2J6vCdBHn2o5dcQLT8lsntujblmb1wG8IMrmwZqFS8r9f55tpc1FRF8FJaWeWPnmdHwmBQOrw3Low2QnJneGN26gmVprilt34jx+uczOB2ZvlQPiMWAEyICLTHwobGjyuZ42c61oHCRojqz9g8+5J6LCIFajyWrJLX4UyDb0AaQjszoG2/5adeCaZ6DVl8faxB2fHc2jDzzLC0Cesmgi7UUKDk8+yBRHWQXcS80dpzolyjHb45FEX0KVHhiq/VQNBPSCK1ZYIYT9ByfM2TSQGLWtGLSvbzW+nO/3Sva9FO2T7FcJ2OTYn6zaMt9Ve4Gs1Zq53ehMeQTy6ceQPQ3iULE2GJoWl6andSjYks2XYc=</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Transform>
          <Transform Algorithm="http://www.w3.org/TR/2001/REC-xml-c14n-20010315"/>
        </Transforms>
        <DigestMethod Algorithm="http://www.w3.org/2001/04/xmlenc#sha256"/>
        <DigestValue>np7+DV108hCvpfsw7YmUDdP/3PNLxdHpuG56qGSuv3E=</DigestValue>
      </Reference>
      <Reference URI="/xl/calcChain.xml?ContentType=application/vnd.openxmlformats-officedocument.spreadsheetml.calcChain+xml">
        <DigestMethod Algorithm="http://www.w3.org/2001/04/xmlenc#sha256"/>
        <DigestValue>MU/xWUoGDcVT4zCCja6jevjIerKJvNVXyYq74D1W9A4=</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ysY7u8LLyl7naQrzFRAwountIREwV1elZfBQr4/fz6I=</DigestValue>
      </Reference>
      <Reference URI="/xl/drawings/vmlDrawing1.vml?ContentType=application/vnd.openxmlformats-officedocument.vmlDrawing">
        <DigestMethod Algorithm="http://www.w3.org/2001/04/xmlenc#sha256"/>
        <DigestValue>6nZEJlEq9ASAdOVfPvb4T5fBb3O5V7lPHmqqQFsg5ew=</DigestValue>
      </Reference>
      <Reference URI="/xl/media/image1.emf?ContentType=image/x-emf">
        <DigestMethod Algorithm="http://www.w3.org/2001/04/xmlenc#sha256"/>
        <DigestValue>WdoRbfxuhATLCTdYeJGmuWx1LS9CxowZh6i2ApVsLO4=</DigestValue>
      </Reference>
      <Reference URI="/xl/media/image2.emf?ContentType=image/x-emf">
        <DigestMethod Algorithm="http://www.w3.org/2001/04/xmlenc#sha256"/>
        <DigestValue>oZbNGOXDtgwhgu2jG5ZBjzYpNuyR29Z9CtMrpT1tYrw=</DigestValue>
      </Reference>
      <Reference URI="/xl/media/image3.emf?ContentType=image/x-emf">
        <DigestMethod Algorithm="http://www.w3.org/2001/04/xmlenc#sha256"/>
        <DigestValue>5lAbeJvMeDm+CE352mouEYydhhPCH5lt3GxDlmEYe+E=</DigestValue>
      </Reference>
      <Reference URI="/xl/media/image4.emf?ContentType=image/x-emf">
        <DigestMethod Algorithm="http://www.w3.org/2001/04/xmlenc#sha256"/>
        <DigestValue>svlaDdSfYoeG87+kWyYJVQyXRue+hvtqyTTFJOJd2OM=</DigestValue>
      </Reference>
      <Reference URI="/xl/printerSettings/printerSettings1.bin?ContentType=application/vnd.openxmlformats-officedocument.spreadsheetml.printerSettings">
        <DigestMethod Algorithm="http://www.w3.org/2001/04/xmlenc#sha256"/>
        <DigestValue>GyyR84UYFfbFvVrs+ip9vPggIMAXC0nxkmeUVNsGxCc=</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sharedStrings.xml?ContentType=application/vnd.openxmlformats-officedocument.spreadsheetml.sharedStrings+xml">
        <DigestMethod Algorithm="http://www.w3.org/2001/04/xmlenc#sha256"/>
        <DigestValue>fk4YbY8UGJ3kck5phR1r43A2fhvHRpLz1vGw5WK8L/w=</DigestValue>
      </Reference>
      <Reference URI="/xl/styles.xml?ContentType=application/vnd.openxmlformats-officedocument.spreadsheetml.styles+xml">
        <DigestMethod Algorithm="http://www.w3.org/2001/04/xmlenc#sha256"/>
        <DigestValue>574cOHzCrFCT72QLjFgFj2x+Ib9xm5OpqxqQUqZgBMM=</DigestValue>
      </Reference>
      <Reference URI="/xl/theme/theme1.xml?ContentType=application/vnd.openxmlformats-officedocument.theme+xml">
        <DigestMethod Algorithm="http://www.w3.org/2001/04/xmlenc#sha256"/>
        <DigestValue>cI0/HXUJqryaYoRwZC3vNBHtNesfR3Vou+AOm9g0lJo=</DigestValue>
      </Reference>
      <Reference URI="/xl/workbook.xml?ContentType=application/vnd.openxmlformats-officedocument.spreadsheetml.sheet.main+xml">
        <DigestMethod Algorithm="http://www.w3.org/2001/04/xmlenc#sha256"/>
        <DigestValue>OBEnmK6O8VGGSUlUEEVZasicu4WzuhUk3NEQBkTQeKg=</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bka0CIrXp6Wltt1ACQhaqKRF7rKSNvIVUVyWJY8Ac5I=</DigestValue>
      </Reference>
      <Reference URI="/xl/worksheets/sheet1.xml?ContentType=application/vnd.openxmlformats-officedocument.spreadsheetml.worksheet+xml">
        <DigestMethod Algorithm="http://www.w3.org/2001/04/xmlenc#sha256"/>
        <DigestValue>a0b5p8c3FXpVNr2yKhG6DTkPQ18JyZA2aQClRu+wWOI=</DigestValue>
      </Reference>
      <Reference URI="/xl/worksheets/sheet10.xml?ContentType=application/vnd.openxmlformats-officedocument.spreadsheetml.worksheet+xml">
        <DigestMethod Algorithm="http://www.w3.org/2001/04/xmlenc#sha256"/>
        <DigestValue>JFEp7f2mt244wCRLkog2G42PMPtiaRoo8zMiDnbJPvQ=</DigestValue>
      </Reference>
      <Reference URI="/xl/worksheets/sheet11.xml?ContentType=application/vnd.openxmlformats-officedocument.spreadsheetml.worksheet+xml">
        <DigestMethod Algorithm="http://www.w3.org/2001/04/xmlenc#sha256"/>
        <DigestValue>37q1/QWjx/uNSMn/EBUAwyHSCfASLvZ2RIj7+fz6va8=</DigestValue>
      </Reference>
      <Reference URI="/xl/worksheets/sheet12.xml?ContentType=application/vnd.openxmlformats-officedocument.spreadsheetml.worksheet+xml">
        <DigestMethod Algorithm="http://www.w3.org/2001/04/xmlenc#sha256"/>
        <DigestValue>3xJX6iqZw53EgyXBeDQKPoivF8Y+cUL47jyglUOPq80=</DigestValue>
      </Reference>
      <Reference URI="/xl/worksheets/sheet13.xml?ContentType=application/vnd.openxmlformats-officedocument.spreadsheetml.worksheet+xml">
        <DigestMethod Algorithm="http://www.w3.org/2001/04/xmlenc#sha256"/>
        <DigestValue>4YP2cmFUrMQi5A7El6nH//JwngTB6Lj3ANvZm/Fr/9Q=</DigestValue>
      </Reference>
      <Reference URI="/xl/worksheets/sheet14.xml?ContentType=application/vnd.openxmlformats-officedocument.spreadsheetml.worksheet+xml">
        <DigestMethod Algorithm="http://www.w3.org/2001/04/xmlenc#sha256"/>
        <DigestValue>buBJ1Bmuj2LgmoA+/DOqAqLakO46rct0EMPCg62zBhk=</DigestValue>
      </Reference>
      <Reference URI="/xl/worksheets/sheet15.xml?ContentType=application/vnd.openxmlformats-officedocument.spreadsheetml.worksheet+xml">
        <DigestMethod Algorithm="http://www.w3.org/2001/04/xmlenc#sha256"/>
        <DigestValue>xokhj5m4+qeArC78DfwW45Ymd40FTcnPzS3cgDsqg3M=</DigestValue>
      </Reference>
      <Reference URI="/xl/worksheets/sheet2.xml?ContentType=application/vnd.openxmlformats-officedocument.spreadsheetml.worksheet+xml">
        <DigestMethod Algorithm="http://www.w3.org/2001/04/xmlenc#sha256"/>
        <DigestValue>/wtaJb2SrhmB7vYTqWPMgXTJin5z/9IsD/EyKhz3mhM=</DigestValue>
      </Reference>
      <Reference URI="/xl/worksheets/sheet3.xml?ContentType=application/vnd.openxmlformats-officedocument.spreadsheetml.worksheet+xml">
        <DigestMethod Algorithm="http://www.w3.org/2001/04/xmlenc#sha256"/>
        <DigestValue>bNMcKDJcc++zmLlJLuMHbM4iOWhfuo7nFXQ6S0egq3k=</DigestValue>
      </Reference>
      <Reference URI="/xl/worksheets/sheet4.xml?ContentType=application/vnd.openxmlformats-officedocument.spreadsheetml.worksheet+xml">
        <DigestMethod Algorithm="http://www.w3.org/2001/04/xmlenc#sha256"/>
        <DigestValue>zGnb/1htsiGnFdMqxBvQRQOdPNI12eJWBalLAEaaxDI=</DigestValue>
      </Reference>
      <Reference URI="/xl/worksheets/sheet5.xml?ContentType=application/vnd.openxmlformats-officedocument.spreadsheetml.worksheet+xml">
        <DigestMethod Algorithm="http://www.w3.org/2001/04/xmlenc#sha256"/>
        <DigestValue>1uhm65DfFKyPMv6gLXs/CXa0kexEM8V+VI54/s+HRnU=</DigestValue>
      </Reference>
      <Reference URI="/xl/worksheets/sheet6.xml?ContentType=application/vnd.openxmlformats-officedocument.spreadsheetml.worksheet+xml">
        <DigestMethod Algorithm="http://www.w3.org/2001/04/xmlenc#sha256"/>
        <DigestValue>bfXCu+YwhRNgpzy5BE0Ray7zkQ5KCIUoDEQ2wfGEmcQ=</DigestValue>
      </Reference>
      <Reference URI="/xl/worksheets/sheet7.xml?ContentType=application/vnd.openxmlformats-officedocument.spreadsheetml.worksheet+xml">
        <DigestMethod Algorithm="http://www.w3.org/2001/04/xmlenc#sha256"/>
        <DigestValue>+Ix9K/Uts4WgWlRpREZrQfWjPyRqM7Iga+ZcYydGAJM=</DigestValue>
      </Reference>
      <Reference URI="/xl/worksheets/sheet8.xml?ContentType=application/vnd.openxmlformats-officedocument.spreadsheetml.worksheet+xml">
        <DigestMethod Algorithm="http://www.w3.org/2001/04/xmlenc#sha256"/>
        <DigestValue>oDUYCNLE9SItjpQs/DP5aBVfPeGG4MuDKytrXunXcMA=</DigestValue>
      </Reference>
      <Reference URI="/xl/worksheets/sheet9.xml?ContentType=application/vnd.openxmlformats-officedocument.spreadsheetml.worksheet+xml">
        <DigestMethod Algorithm="http://www.w3.org/2001/04/xmlenc#sha256"/>
        <DigestValue>iKJ7s1rVukYMOy7OpFb57qUPL7Ju4iqbfdnf+Zh0uP4=</DigestValue>
      </Reference>
    </Manifest>
    <SignatureProperties>
      <SignatureProperty Id="idSignatureTime" Target="#idPackageSignature">
        <mdssi:SignatureTime xmlns:mdssi="http://schemas.openxmlformats.org/package/2006/digital-signature">
          <mdssi:Format>YYYY-MM-DDThh:mm:ssTZD</mdssi:Format>
          <mdssi:Value>2024-11-14T20:20:11Z</mdssi:Value>
        </mdssi:SignatureTime>
      </SignatureProperty>
    </SignatureProperties>
  </Object>
  <Object Id="idOfficeObject">
    <SignatureProperties>
      <SignatureProperty Id="idOfficeV1Details" Target="#idPackageSignature">
        <SignatureInfoV1 xmlns="http://schemas.microsoft.com/office/2006/digsig">
          <SetupID>{5A646C87-0D38-438C-8975-7BBEE40B7FE7}</SetupID>
          <SignatureText>Maria Leticia De Egea</SignatureText>
          <SignatureImage/>
          <SignatureComments/>
          <WindowsVersion>10.0</WindowsVersion>
          <OfficeVersion>16.0.18129/26</OfficeVersion>
          <ApplicationVersion>16.0.18129</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2024-11-14T20:20:11Z</xd:SigningTime>
          <xd:SigningCertificate>
            <xd:Cert>
              <xd:CertDigest>
                <DigestMethod Algorithm="http://www.w3.org/2001/04/xmlenc#sha256"/>
                <DigestValue>Ppe+NLmOjubuSCYLoy4CELqUW9vuDrn40OfccVxSUe8=</DigestValue>
              </xd:CertDigest>
              <xd:IssuerSerial>
                <X509IssuerName>C=PY, O=ICPP, OU=Prestador Cualificado de Servicios de Confianza, CN=VIT S.A., SERIALNUMBER=RUC80080099-0</X509IssuerName>
                <X509SerialNumber>6036380491903374506087101044046192304</X509SerialNumber>
              </xd:IssuerSerial>
            </xd:Cert>
          </xd:SigningCertificate>
          <xd:SignaturePolicyIdentifier>
            <xd:SignaturePolicyImplied/>
          </xd:SignaturePolicyIdentifier>
        </xd:SignedSignatureProperties>
      </xd:SignedProperties>
    </xd:QualifyingProperties>
  </Object>
  <Object Id="idValidSigLnImg">AQAAAGwAAAAAAAAAAAAAANYBAAC/AAAAAAAAAAAAAACdHQAABAwAACBFTUYAAAEA1BoAAJ0AAAAGAAAAAAAAAAAAAAAAAAAAgAcAADgEAAA1AQAArQAAAAAAAAAAAAAAAAAAAAi3BADIowIACgAAABAAAAAAAAAAAAAAAEsAAAAQAAAAAAAAAAUAAAAeAAAAGAAAAAAAAAAAAAAA1wEAAMAAAAAnAAAAGAAAAAEAAAAAAAAAAAAAAAAAAAAlAAAADAAAAAEAAABMAAAAZAAAAAAAAAAAAAAA1gEAAL8AAAAAAAAAAAAAANc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DWAQAAvwAAAAAAAAAAAAAA1wEAAMAAAAAhAPAAAAAAAAAAAAAAAIA/AAAAAAAAAAAAAIA/AAAAAAAAAAAAAAAAAAAAAAAAAAAAAAAAAAAAAAAAAAAlAAAADAAAAAAAAIAoAAAADAAAAAEAAAAnAAAAGAAAAAEAAAAAAAAA8PDwAAAAAAAlAAAADAAAAAEAAABMAAAAZAAAAAAAAAAAAAAA1gEAAL8AAAAAAAAAAAAAANcBAADAAAAAIQDwAAAAAAAAAAAAAACAPwAAAAAAAAAAAACAPwAAAAAAAAAAAAAAAAAAAAAAAAAAAAAAAAAAAAAAAAAAJQAAAAwAAAAAAACAKAAAAAwAAAABAAAAJwAAABgAAAABAAAAAAAAAPDw8AAAAAAAJQAAAAwAAAABAAAATAAAAGQAAAAAAAAAAAAAANYBAAC/AAAAAAAAAAAAAADXAQAAwAAAACEA8AAAAAAAAAAAAAAAgD8AAAAAAAAAAAAAgD8AAAAAAAAAAAAAAAAAAAAAAAAAAAAAAAAAAAAAAAAAACUAAAAMAAAAAAAAgCgAAAAMAAAAAQAAACcAAAAYAAAAAQAAAAAAAADw8PAAAAAAACUAAAAMAAAAAQAAAEwAAABkAAAAAAAAAAAAAADWAQAAvwAAAAAAAAAAAAAA1wEAAMAAAAAhAPAAAAAAAAAAAAAAAIA/AAAAAAAAAAAAAIA/AAAAAAAAAAAAAAAAAAAAAAAAAAAAAAAAAAAAAAAAAAAlAAAADAAAAAAAAIAoAAAADAAAAAEAAAAnAAAAGAAAAAEAAAAAAAAA////AAAAAAAlAAAADAAAAAEAAABMAAAAZAAAAAAAAAAAAAAA1gEAAL8AAAAAAAAAAAAAANcBAADAAAAAIQDwAAAAAAAAAAAAAACAPwAAAAAAAAAAAACAPwAAAAAAAAAAAAAAAAAAAAAAAAAAAAAAAAAAAAAAAAAAJQAAAAwAAAAAAACAKAAAAAwAAAABAAAAJwAAABgAAAABAAAAAAAAAP///wAAAAAAJQAAAAwAAAABAAAATAAAAGQAAAAAAAAAAAAAANYBAAC/AAAAAAAAAAAAAADX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AAAAlAAAADAAAAAEAAABMAAAAZAAAAAAAAAAAAAAA//////////8AAAAAIgAAAAAAAABJAAAAIQDwAAAAAAAAAAAAAACAPwAAAAAAAAAAAACAPwAAAAAAAAAAAAAAAAAAAAAAAAAAAAAAAAAAAAAAAAAAJQAAAAwAAAAAAACAKAAAAAwAAAABAAAAJwAAABgAAAABAAAAAAAAAAAAAAAAAAAAJQAAAAwAAAABAAAATAAAAGQAAAAAAAAAAAAAAP//////////AAAAACIAAACAAQAAAAAAACEA8AAAAAAAAAAAAAAAgD8AAAAAAAAAAAAAgD8AAAAAAAAAAAAAAAAAAAAAAAAAAAAAAAAAAAAAAAAAACUAAAAMAAAAAAAAgCgAAAAMAAAAAQAAACcAAAAYAAAAAQAAAAAAAAAAAAAAAAAAACUAAAAMAAAAAQAAAEwAAABkAAAAAAAAAAAAAAD//////////4ABAAAiAAAAAAAAAEkAAAAhAPAAAAAAAAAAAAAAAIA/AAAAAAAAAAAAAIA/AAAAAAAAAAAAAAAAAAAAAAAAAAAAAAAAAAAAAAAAAAAlAAAADAAAAAAAAIAoAAAADAAAAAEAAAAnAAAAGAAAAAEAAAAAAAAAAAAAAAAAAAAlAAAADAAAAAEAAABMAAAAZAAAAAAAAABrAAAAfwEAAGwAAAAAAAAAawAAAIABAAACAAAAIQDwAAAAAAAAAAAAAACAPwAAAAAAAAAAAACAPwAAAAAAAAAAAAAAAAAAAAAAAAAAAAAAAAAAAAAAAAAAJQAAAAwAAAAAAACAKAAAAAwAAAABAAAAJwAAABgAAAABAAAAAAAAAP///wAAAAAAJQAAAAwAAAABAAAATAAAAGQAAAAAAAAAIgAAAH8BAABqAAAAAAAAACIAAACAAQAASQAAACEA8AAAAAAAAAAAAAAAgD8AAAAAAAAAAAAAgD8AAAAAAAAAAAAAAAAAAAAAAAAAAAAAAAAAAAAAAAAAACUAAAAMAAAAAAAAgCgAAAAMAAAAAQAAACcAAAAYAAAAAQAAAAAAAAD///8AAAAAACUAAAAMAAAAAQAAAEwAAABkAAAADgAAAEcAAAAkAAAAagAAAA4AAABHAAAAFwAAACQAAAAhAPAAAAAAAAAAAAAAAIA/AAAAAAAAAAAAAIA/AAAAAAAAAAAAAAAAAAAAAAAAAAAAAAAAAAAAAAAAAAAlAAAADAAAAAAAAIAoAAAADAAAAAEAAABSAAAAcAEAAAEAAADg////AAAAAAAAAAAAAAAAkAEAAAAAAAEAAAAAYQByAGkAYQBsAAAAAAAAAAAAAAAAAAAAAAAAAAAAAAAAAAAAAAAAAAAAAAAAAAAAAAAAAAAAAAAAAAAAAAAAAAAAAAAoAAAAAAAAAAgAAAAAAAAAAADAJvcBAADQzh3S+X8AAAAAAAAAAAAAx7NP1Pl/AAAAAN0m9wEAAAIAAAAAAAAAAAAAAAAAAAAAAAAAAAAAAJ05uM017wAAKYyodvl/AAAgOq8pAgAAAJABAAAAAAAA0CsBOPcBAADg////AAAAAAAAAAAAAAAABgAAAAAAAAAAAAAAAAAAAEzMUq24AAAAecxSrbgAAADBH/TR+X8AAAAAAAAAAAAAlVKydgAAAAA4gTB3+X8AAADMUq24AAAA0CsBOPcBAAC7VfjR+X8AAPDLUq24AAAAecxSrbgAAADQxARJ9wEAABjNUq1kdgAIAAAAACUAAAAMAAAAAQAAABgAAAAMAAAAAAAAABIAAAAMAAAAAQAAABYAAAAMAAAACAAAAFQAAABUAAAADwAAAEcAAAAjAAAAagAAAAEAAAAAwIBB7SWAQQ8AAABrAAAAAQAAAEwAAAAEAAAADgAAAEcAAAAlAAAAawAAAFAAAABYAAAAFQAAABYAAAAMAAAAAAAAAFIAAABwAQAAAgAAABQAAAAJAAAAAAAAAAAAAAC8AgAAAAAAAAECAiJTAHkAcwB0AGUAbQAAAAAAAAAAAAAAAAAAAAAAAAAAAAAAAAAAAAAAAAAAAAAAAAAAAAAAAAAAAAAAAAAAAAAAAAAAANDYyyb3AQAA4Gc9KfcBAAABAAAAAAAAANDOHdL5fwAAAAAAAAAAAADJNR1bAAAAAAEAAAAAAAAA0NjLJvcBAAAAAAAAAAAAAAAAAAAAAAAAvSG+zTXvAAAAsD56+X8AALDTVK24AAAAyQGKAAAAAADQKwE49wEAAHC3IzgAAAAAAAAAAAAAAAAHAAAAAAAAAAAAAAAAAAAAbNRUrbgAAACZ1FStuAAAAMEf9NH5fwAAsNJUrbgAAAAYFwAAAAAAAACwPnr5fwAAALA+evl/AADQKwE49wEAALtV+NH5fwAAENRUrbgAAACZ1FStuAAAAEBPlDz3AQAAINVUrWR2AAgAAAAAJQAAAAwAAAACAAAAJwAAABgAAAADAAAAAAAAAP///wAAAAAAJQAAAAwAAAADAAAATAAAAGQAAAA6AAAAJwAAAHEBAABqAAAAOgAAACcAAAA4AQAARAAAACEA8AAAAAAAAAAAAAAAgD8AAAAAAAAAAAAAgD8AAAAAAAAAAAAAAAAAAAAAAAAAAAAAAAAAAAAAAAAAACUAAAAMAAAAAAAAgCgAAAAMAAAAAwAAACcAAAAYAAAAAwAAAAAAAAD///8AAAAAACUAAAAMAAAAAwAAAEwAAABkAAAAOgAAACcAAABxAQAAZQAAADoAAAAnAAAAOAEAAD8AAAAhAPAAAAAAAAAAAAAAAIA/AAAAAAAAAAAAAIA/AAAAAAAAAAAAAAAAAAAAAAAAAAAAAAAAAAAAAAAAAAAlAAAADAAAAAAAAIAoAAAADAAAAAMAAAAnAAAAGAAAAAMAAAAAAAAA////AAAAAAAlAAAADAAAAAMAAABMAAAAZAAAADoAAABGAAAAIAEAAGUAAAA6AAAARgAAAOcAAAAgAAAAIQDwAAAAAAAAAAAAAACAPwAAAAAAAAAAAACAPwAAAAAAAAAAAAAAAAAAAAAAAAAAAAAAAAAAAAAAAAAAJQAAAAwAAAAAAACAKAAAAAwAAAADAAAAUgAAAHABAAADAAAA6P///wAAAAAAAAAAAAAAAJABAAAAAAABAAAAAHMAZQBnAG8AZQAgAHUAaQAAAAAAAAAAAAAAAAAAAAAAAAAAAAAAAAAAAAAAAAAAAAAAAAAAAAAAAAAAAAAAAAAAAAAAkH5QPvcBAACAs1M+9wEAABCe/zv3AQAA0M4d0vl/AAAAAAAAAAAAAKFbT9T5fwAA4HpQPvcBAACxR0/U+X8AAAAAAAAAAAAAAAAAAAAAAAA9I77NNe8AAAAAAAAAAAAAQAmWPfcBAACQAQAAAAAAANArATj3AQAA6P///wAAAAAAAAAAAAAAAAkAAAAAAAAAAAAAAAAAAADs1lStuAAAABnXVK24AAAAwR/00fl/AAAAAAAAAAAAAKFbT9QAAAAAEJ7/O/cBAAAAAAAAAAAAANArATj3AQAAu1X40fl/AACQ1lStuAAAABnXVK24AAAAQErvR/cBAAC411StZHYACAAAAAAlAAAADAAAAAMAAAAYAAAADAAAAAAAAAASAAAADAAAAAEAAAAeAAAAGAAAADoAAABGAAAAIQEAAGYAAAAlAAAADAAAAAMAAABUAAAAzAAAADsAAABGAAAAHwEAAGUAAAABAAAAAMCAQe0lgEE7AAAARgAAABUAAABMAAAAAAAAAAAAAAAAAAAA//////////94AAAATQBhAHIAaQBhACAATABlAHQAaQBjAGkAYQAgAEQAZQAgAEUAZwBlAGEAaWUWAAAADAAAAAgAAAAGAAAADAAAAAcAAAALAAAADQAAAAgAAAAGAAAACwAAAAYAAAAMAAAABwAAABEAAAANAAAABwAAAAwAAAAOAAAADQAAAAwAAABLAAAAQAAAADAAAAAFAAAAIAAAAAEAAAABAAAAEAAAAAAAAAAAAAAA1wEAAMAAAAAAAAAAAAAAANcBAADAAAAAJQAAAAwAAAACAAAAJwAAABgAAAAEAAAAAAAAAP///wAAAAAAJQAAAAwAAAAEAAAATAAAAGQAAAAAAAAAcgAAANYBAAC6AAAAAAAAAHIAAADXAQAASQAAACEA8AAAAAAAAAAAAAAAgD8AAAAAAAAAAAAAgD8AAAAAAAAAAAAAAAAAAAAAAAAAAAAAAAAAAAAAAAAAACUAAAAMAAAAAAAAgCgAAAAMAAAABAAAACcAAAAYAAAABAAAAAAAAAD///8AAAAAACUAAAAMAAAABAAAAEwAAABkAAAAFQAAAHIAAAB/AQAAhgAAABUAAAByAAAAawEAABUAAAAhAPAAAAAAAAAAAAAAAIA/AAAAAAAAAAAAAIA/AAAAAAAAAAAAAAAAAAAAAAAAAAAAAAAAAAAAAAAAAAAlAAAADAAAAAAAAIAoAAAADAAAAAQAAABSAAAAcAEAAAQAAADw////AAAAAAAAAAAAAAAAkAEAAAAAAAEAAAAAcwBlAGcAbwBlACAAdQBpAAAAAAAAAAAAAAAAAAAAAAAAAAAAAAAAAAAAAAAAAAAAAAAAAAAAAAAAAAAAAAAAAAAAAAAAIAAAAAAAAACwPnr5fwAA4LBUrbgAAAAgsVStuAAAAAAARtP5fwAAwVJcefl/AAAwFkbT+X8AABMAAAAAAAAAGBcAAAAAAABAAADA+X8AAAAARtP5fwAAl1Vcefl/AAAEAAAAAAAAADAWRtP5fwAAkLFUrbgAAAATAAAAAAAAAEgAAAAAAAAAfGEfevl/AACYsz56+X8AAMBlH3r5fwAAAQAAAAAAAAB2ix96+X8AAAAARtP5fwAAAAAAAAAAAAAAAAAAAAAAAAAAAAAAAAAA0CsBOPcBAAC7VfjR+X8AAHCyVK24AAAA+bJUrbgAAAAAAAAAAAAAAJizVK1kdgAIAAAAACUAAAAMAAAABAAAABgAAAAMAAAAAAAAABIAAAAMAAAAAQAAAB4AAAAYAAAAFQAAAHIAAACAAQAAhwAAACUAAAAMAAAABAAAAFQAAADMAAAAFgAAAHIAAACpAAAAhgAAAAEAAAAAwIBB7SWAQRYAAAByAAAAFQAAAEwAAAAAAAAAAAAAAAAAAAD//////////3gAAABNAGEAcgBpAGEAIABMAGUAdABpAGMAaQBhACAARABlACAARQBnAGUAYQBhbA4AAAAIAAAABgAAAAQAAAAIAAAABAAAAAgAAAAIAAAABQAAAAQAAAAHAAAABAAAAAgAAAAEAAAACwAAAAgAAAAEAAAACAAAAAkAAAAIAAAACAAAAEsAAABAAAAAMAAAAAUAAAAgAAAAAQAAAAEAAAAQAAAAAAAAAAAAAADXAQAAwAAAAAAAAAAAAAAA1wEAAMAAAAAlAAAADAAAAAIAAAAnAAAAGAAAAAUAAAAAAAAA////AAAAAAAlAAAADAAAAAUAAABMAAAAZAAAABUAAACMAAAAfwEAAKAAAAAVAAAAjAAAAGsBAAAVAAAAIQDwAAAAAAAAAAAAAACAPwAAAAAAAAAAAACAPwAAAAAAAAAAAAAAAAAAAAAAAAAAAAAAAAAAAAAAAAAAJQAAAAwAAAAAAACAKAAAAAwAAAAFAAAAJQAAAAwAAAAEAAAAGAAAAAwAAAAAAAAAEgAAAAwAAAABAAAAHgAAABgAAAAVAAAAjAAAAIABAAChAAAAJQAAAAwAAAAEAAAAVAAAANgAAAAWAAAAjAAAAL0AAACgAAAAAQAAAADAgEHtJYBBFgAAAIwAAAAXAAAATAAAAAAAAAAAAAAAAAAAAP//////////fAAAAEcAZQByAGUAbgB0AGUAIABkAGUAIABDAG8AbgB0AGEAYgBpAGwAaQBkAGEAZAAAAAsAAAAIAAAABgAAAAgAAAAJAAAABQAAAAgAAAAEAAAACQAAAAgAAAAEAAAACgAAAAkAAAAJAAAABQAAAAgAAAAJAAAABAAAAAQAAAAEAAAACQAAAAgAAAAJAAAASwAAAEAAAAAwAAAABQAAACAAAAABAAAAAQAAABAAAAAAAAAAAAAAANcBAADAAAAAAAAAAAAAAADXAQAAwAAAACUAAAAMAAAAAgAAACcAAAAYAAAABQAAAAAAAAD///8AAAAAACUAAAAMAAAABQAAAEwAAABkAAAAFQAAAKYAAADBAQAAugAAABUAAACmAAAArQEAABUAAAAhAPAAAAAAAAAAAAAAAIA/AAAAAAAAAAAAAIA/AAAAAAAAAAAAAAAAAAAAAAAAAAAAAAAAAAAAAAAAAAAlAAAADAAAAAAAAIAoAAAADAAAAAUAAAAlAAAADAAAAAQAAAAYAAAADAAAAAAAAAASAAAADAAAAAEAAAAWAAAADAAAAAAAAABUAAAAjAEAABYAAACmAAAAwAEAALoAAAABAAAAAMCAQe0lgEEWAAAApgAAADUAAABMAAAABAAAABUAAACmAAAAwgEAALsAAAC4AAAARgBpAHIAbQBhAGQAbwAgAHAAbwByADoAIABNAEEAUgBJAEEAIABMAEUAVABJAEMASQBBACAAQwBPAE4AQwBFAFAAQwBJAE8ATgAgAEQARQAgAEUARwBFAEEAIABKAFUAVgBJAE4ARQBMAAAACAAAAAQAAAAGAAAADgAAAAgAAAAJAAAACQAAAAQAAAAJAAAACQAAAAYAAAADAAAABAAAAA4AAAAKAAAACgAAAAQAAAAKAAAABAAAAAgAAAAIAAAACAAAAAQAAAAKAAAABAAAAAoAAAAEAAAACgAAAAwAAAAMAAAACgAAAAgAAAAJAAAACgAAAAQAAAAMAAAADAAAAAQAAAALAAAACAAAAAQAAAAIAAAACwAAAAgAAAAKAAAABAAAAAYAAAALAAAACgAAAAQAAAAMAAAACAAAAAgAAAAWAAAADAAAAAAAAAAlAAAADAAAAAIAAAAOAAAAFAAAAAAAAAAQAAAAFAAAAA==</Object>
  <Object Id="idInvalidSigLnImg">AQAAAGwAAAAAAAAAAAAAANYBAAC/AAAAAAAAAAAAAACdHQAABAwAACBFTUYAAAEAjCUAALEAAAAGAAAAAAAAAAAAAAAAAAAAgAcAADgEAAA1AQAArQAAAAAAAAAAAAAAAAAAAAi3BADIowIACgAAABAAAAAAAAAAAAAAAEsAAAAQAAAAAAAAAAUAAAAeAAAAGAAAAAAAAAAAAAAA1wEAAMAAAAAnAAAAGAAAAAEAAAAAAAAAAAAAAAAAAAAlAAAADAAAAAEAAABMAAAAZAAAAAAAAAAAAAAA1gEAAL8AAAAAAAAAAAAAANc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DWAQAAvwAAAAAAAAAAAAAA1wEAAMAAAAAhAPAAAAAAAAAAAAAAAIA/AAAAAAAAAAAAAIA/AAAAAAAAAAAAAAAAAAAAAAAAAAAAAAAAAAAAAAAAAAAlAAAADAAAAAAAAIAoAAAADAAAAAEAAAAnAAAAGAAAAAEAAAAAAAAA8PDwAAAAAAAlAAAADAAAAAEAAABMAAAAZAAAAAAAAAAAAAAA1gEAAL8AAAAAAAAAAAAAANcBAADAAAAAIQDwAAAAAAAAAAAAAACAPwAAAAAAAAAAAACAPwAAAAAAAAAAAAAAAAAAAAAAAAAAAAAAAAAAAAAAAAAAJQAAAAwAAAAAAACAKAAAAAwAAAABAAAAJwAAABgAAAABAAAAAAAAAPDw8AAAAAAAJQAAAAwAAAABAAAATAAAAGQAAAAAAAAAAAAAANYBAAC/AAAAAAAAAAAAAADXAQAAwAAAACEA8AAAAAAAAAAAAAAAgD8AAAAAAAAAAAAAgD8AAAAAAAAAAAAAAAAAAAAAAAAAAAAAAAAAAAAAAAAAACUAAAAMAAAAAAAAgCgAAAAMAAAAAQAAACcAAAAYAAAAAQAAAAAAAADw8PAAAAAAACUAAAAMAAAAAQAAAEwAAABkAAAAAAAAAAAAAADWAQAAvwAAAAAAAAAAAAAA1wEAAMAAAAAhAPAAAAAAAAAAAAAAAIA/AAAAAAAAAAAAAIA/AAAAAAAAAAAAAAAAAAAAAAAAAAAAAAAAAAAAAAAAAAAlAAAADAAAAAAAAIAoAAAADAAAAAEAAAAnAAAAGAAAAAEAAAAAAAAA////AAAAAAAlAAAADAAAAAEAAABMAAAAZAAAAAAAAAAAAAAA1gEAAL8AAAAAAAAAAAAAANcBAADAAAAAIQDwAAAAAAAAAAAAAACAPwAAAAAAAAAAAACAPwAAAAAAAAAAAAAAAAAAAAAAAAAAAAAAAAAAAAAAAAAAJQAAAAwAAAAAAACAKAAAAAwAAAABAAAAJwAAABgAAAABAAAAAAAAAP///wAAAAAAJQAAAAwAAAABAAAATAAAAGQAAAAAAAAAAAAAANYBAAC/AAAAAAAAAAAAAADX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lAAAADAAAAAEAAABMAAAAZAAAABUAAAAFAAAALAAAABwAAAAVAAAABQAAABgAAAAYAAAAIQDwAAAAAAAAAAAAAACAPwAAAAAAAAAAAACAPwAAAAAAAAAAAAAAAAAAAAAAAAAAAAAAAAAAAAAAAAAAJQAAAAwAAAAAAACAKAAAAAwAAAABAAAAFQAAAAwAAAADAAAAcgAAADAIAAAXAAAABgAAACoAAAAZAAAAFwAAAAYAAAAUAAAAFAAAAAAA/wEAAAAAAAAAAAAAgD8AAAAAAAAAAAAAgD8AAAAAAAAAAP///wAAAAAAbAAAADQAAACgAAAAkAcAABQAAAAUAAAAKAAAABYAAAAWAAAAAQAgAAMAAACQBwAAAAAAAAAAAAAAAAAAAAAAAAAA/wAA/wAA/wAAAAAAAAAAAAAAAAAAAAAAAAAAAAAAAAAAAAAAAAAAAAAAAAAAAAAAAAAAAAAAAAAAAAAAAAAAAAAAAAAAAAAAAAAAAAAAAAAAAAAAAAAAAAAAAAAAAAAAAAAAAAAAAAAAAAAAAAAAAAAAAAAAAAAAAAAAAAAAAAAAAAAAAAAAAAAAAAAAAAAAAAAAAAAAAAAAAAAAAAAAAAAAAAAAAAAAAAAAAAAAAAAAAAAAAAAAAAAAAAAAAAAAAAAAAAAAAAAAAAAAAAArLCzDCwsLMQAAAAAAAAAAAAAAAAAAAAAkJY+aHh93gAAAAAAAAAAAAAAAAAAAAAAAAAAAExNLUS0us8EAAAAAAAAAAAAAAAAAAAAAAAAAAAAAAAAAAAAAODo6/zg6Ov8hIiKXBgYGHAAAAAAAAAAACAghIzI0y9oeH3eAAAAAAAAAAAAAAAAAExNLUTU31uYTE0tRAAAAAAAAAAAAAAAAAAAAAAAAAAAAAAAAAAAAADg6Ov+HiIj/SUtL+Tk7O/QoKSm1Ojs7kQAAAAAICCEjMjTL2h4fd4AAAAAAExNLUTU31uYTE0tRAAAAAAAAAAAAAAAAAAAAAAAAAAAAAAAAAAAAAAAAAAA4Ojr/vb29//r6+v+RkpL/VFZW+rGysv+Ojo6RAAAAAAgIISMyNMvaJCWPmjU31uYTE0tRAAAAAAAAAAAAAAAAAAAAAAAAAAAAAAAAAAAAAAAAAAAAAAAAODo6/729vf/6+vr/+vr6//r6+v/6+vr/8PDw9R4eHh8AAAAAFxdbYjs97f8kJY+aAAAAAAAAAAAAAAAAAAAAAAAAAAAAAAAAAAAAAAAAAAAAAAAAAAAAADg6Ov+9vb3/+vr6//r6+v/6+vr/8PDw9VRUVFYAAAAAExNLUTU31uYXF1tiMjTL2h4fd4AAAAAAAAAAAAAAAAAAAAAAAAAAAAAAAAAAAAAAAAAAAAAAAAA4Ojr/vb29//r6+v/6+vr/8PDw9VRUVFYAAAAAExNLUTU31uYTE0tRAAAAAAgIISMyNMvaHh93gAAAAAAAAAAAAAAAAAAAAAAAAAAAAAAAAAAAAAAAAAAAODo6/729vf/6+vr/8PDw9VRUVFYAAAAAExNLUTU31uYTE0tRAAAAAAAAAAAAAAAACAghIzI0y9oeH3eAAAAAAAAAAAAAAAAAAAAAAAAAAAAAAAAAAAAAADg6Ov+9vb3/+vr6/8DBwfhPT092AAAAAB4fd4ATE0tRAAAAAAAAAAAAAAAAAAAAAAAAAAAICCEjJCWPmgAAAAAAAAAAAAAAAAAAAAAAAAAAAAAAAAAAAAA4Ojr/cXJy/05QUP84Ojr/Q0VF/kxNTYIAAAAAAAAAAAYGBhwAAAAAAAAAAAAAAAAAAAAAAAAAAAAAAAAAAAAAAAAAAAAAAAAAAAAAAAAAAAAAAAAAAAAAODo6/0RGRv+mp6f/5eXl//r6+v/Nzc33VFRUVkxNTYJAQUHOAAAAAAAAAAAAAAAAAAAAAAAAAAAAAAAAAAAAAAAAAAAAAAAAAAAAAAAAAAAAAAAAGxwcfEBCQvzHyMj/+vr6//r6+v/6+vr/+vr6//Dw8PWgoaH5ODo6/w4PD0IAAAAAAAAAAAAAAAAAAAAAAAAAAAAAAAAAAAAAAAAAAAAAAAAAAAAAAAAAADg6Ouimp6f/+vr6//r6+v/6+vr/+vr6//r6+v/6+vr/+vr6/25vb/woKSm1AAAAAAAAAAAAAAAAAAAAAAAAAAAAAAAAAAAAAAAAAAAAAAAAAAAAAA4PD0I4Ojr/5eXl//r6+v/6+vr/+vr6//r6+v/6+vr/+vr6//r6+v+xsrL/Oz099gAAAAAAAAAAAAAAAAAAAAAAAAAAAAAAAAAAAAAAAAAAAAAAAAAAAAASEhJRODo6//r6+v/6+vr/+vr6//r6+v/6+vr/+vr6//r6+v/6+vr/vb29/zg6Ov8AAAAAAAAAAAAAAAAAAAAAAAAAAAAAAAAAAAAAAAAAAAAAAAAAAAAACwsLMTg6Ov/V1dX/+vr6//r6+v/6+vr/+vr6//r6+v/6+vr/+vr6/6anp/8+QEDuAAAAAAAAAAAAAAAAAAAAAAAAAAAAAAAAAAAAAAAAAAAAAAAAAAAAAAAAAAA7PT3rkZKS//r6+v/6+vr/+vr6//r6+v/6+vr/+vr6//r6+v9jZGT9JCYmpgAAAAAAAAAAAAAAAAAAAAAAAAAAAAAAAAAAAAAAAAAAAAAAAAAAAAAAAAAAFRYWYDg6Ov+mp6f/+vr6//r6+v/6+vr/+vr6//r6+v97fX3/PT8/+QsLCzEAAAAAAAAAAAAAAAAAAAAAAAAAAAAAAAAAAAAAAAAAAAAAAAAAAAAAAAAAAAAAAAAYGRluODo6/3t9ff+xsrL/vb29/6anp/9jZGT9PT8/+Q4PD0IAAAAAAAAAAAAAAAAAAAAAAAAAAAAAAAAAAAAAAAAAAAAAAAAAAAAAAAAAAAAAAAAAAAAAAAAAABISElE5OjrHPkBA+Tg6Ov9CRETyLjAwsQsLCzEAAAAAAAAAAAAAAAAAAAAAAAAAAAAAAAAAAAAAAAAAAAAAAAAnAAAAGAAAAAEAAAAAAAAA////AAAAAAAlAAAADAAAAAEAAABMAAAAZAAAAEIAAAAGAAAArgAAABoAAABCAAAABgAAAG0AAAAVAAAAIQDwAAAAAAAAAAAAAACAPwAAAAAAAAAAAACAPwAAAAAAAAAAAAAAAAAAAAAAAAAAAAAAAAAAAAAAAAAAJQAAAAwAAAAAAACAKAAAAAwAAAABAAAAUgAAAHABAAABAAAA8P///wAAAAAAAAAAAAAAAJABAAAAAAABAAAAAHMAZQBnAG8AZQAgAHUAaQAAAAAAAAAAAAAAAAAAAAAAAAAAAAAAAAAAAAAAAAAAAAAAAAAAAAAAAAAAAAAAAAAAAAAAACAAAAAAAAAAsD56+X8AAOCwVK24AAAAILFUrbgAAAAAAEbT+X8AAMFSXHn5fwAAMBZG0/l/AAATAAAAAAAAABgXAAAAAAAAQAAAwPl/AAAAAEbT+X8AAJdVXHn5fwAABAAAAAAAAAAwFkbT+X8AAJCxVK24AAAAEwAAAAAAAABIAAAAAAAAAHxhH3r5fwAAmLM+evl/AADAZR96+X8AAAEAAAAAAAAAdosfevl/AAAAAEbT+X8AAAAAAAAAAAAAAAAAAAAAAAAAAAAAAAAAANArATj3AQAAu1X40fl/AABwslStuAAAAPmyVK24AAAAAAAAAAAAAACYs1StZHYACAAAAAAlAAAADAAAAAEAAAAYAAAADAAAAP8AAAASAAAADAAAAAEAAAAeAAAAGAAAAEIAAAAGAAAArwAAABsAAAAlAAAADAAAAAEAAABUAAAAqAAAAEMAAAAGAAAArQAAABoAAAABAAAAAMCAQe0lgEFDAAAABgAAAA8AAABMAAAAAAAAAAAAAAAAAAAA//////////9sAAAARgBpAHIAbQBhACAAbgBvACAAdgDhAGwAaQBkAGEAAAAIAAAABAAAAAYAAAAOAAAACAAAAAQAAAAJAAAACQAAAAQAAAAIAAAACAAAAAQAAAAEAAAACQAAAAgAAABLAAAAQAAAADAAAAAFAAAAIAAAAAEAAAABAAAAEAAAAAAAAAAAAAAA1wEAAMAAAAAAAAAAAAAAANcBAADAAAAAUgAAAHABAAACAAAAFAAAAAkAAAAAAAAAAAAAALwCAAAAAAAAAQICIlMAeQBzAHQAZQBtAAAAAAAAAAAAAAAAAAAAAAAAAAAAAAAAAAAAAAAAAAAAAAAAAAAAAAAAAAAAAAAAAAAAAAAAAAAA0NjLJvcBAADgZz0p9wEAAAEAAAAAAAAA0M4d0vl/AAAAAAAAAAAAAMk1HVsAAAAAAQAAAAAAAADQ2Msm9wEAAAAAAAAAAAAAAAAAAAAAAAC9Ib7NNe8AAACwPnr5fwAAsNNUrbgAAADJAYoAAAAAANArATj3AQAAcLcjOAAAAAAAAAAAAAAAAAcAAAAAAAAAAAAAAAAAAABs1FStuAAAAJnUVK24AAAAwR/00fl/AACw0lStuAAAABgXAAAAAAAAALA+evl/AAAAsD56+X8AANArATj3AQAAu1X40fl/AAAQ1FStuAAAAJnUVK24AAAAQE+UPPcBAAAg1VStZHYACAAAAAAlAAAADAAAAAIAAAAnAAAAGAAAAAMAAAAAAAAAAAAAAAAAAAAlAAAADAAAAAMAAABMAAAAZAAAAAAAAAAAAAAA//////////8AAAAAIgAAAAAAAABJAAAAIQDwAAAAAAAAAAAAAACAPwAAAAAAAAAAAACAPwAAAAAAAAAAAAAAAAAAAAAAAAAAAAAAAAAAAAAAAAAAJQAAAAwAAAAAAACAKAAAAAwAAAADAAAAJwAAABgAAAADAAAAAAAAAAAAAAAAAAAAJQAAAAwAAAADAAAATAAAAGQAAAAAAAAAAAAAAP//////////AAAAACIAAACAAQAAAAAAACEA8AAAAAAAAAAAAAAAgD8AAAAAAAAAAAAAgD8AAAAAAAAAAAAAAAAAAAAAAAAAAAAAAAAAAAAAAAAAACUAAAAMAAAAAAAAgCgAAAAMAAAAAwAAACcAAAAYAAAAAwAAAAAAAAAAAAAAAAAAACUAAAAMAAAAAwAAAEwAAABkAAAAAAAAAAAAAAD//////////4ABAAAiAAAAAAAAAEkAAAAhAPAAAAAAAAAAAAAAAIA/AAAAAAAAAAAAAIA/AAAAAAAAAAAAAAAAAAAAAAAAAAAAAAAAAAAAAAAAAAAlAAAADAAAAAAAAIAoAAAADAAAAAMAAAAnAAAAGAAAAAMAAAAAAAAAAAAAAAAAAAAlAAAADAAAAAMAAABMAAAAZAAAAAAAAABrAAAAfwEAAGwAAAAAAAAAawAAAIABAAACAAAAIQDwAAAAAAAAAAAAAACAPwAAAAAAAAAAAACAPwAAAAAAAAAAAAAAAAAAAAAAAAAAAAAAAAAAAAAAAAAAJQAAAAwAAAAAAACAKAAAAAwAAAADAAAAJwAAABgAAAADAAAAAAAAAP///wAAAAAAJQAAAAwAAAADAAAATAAAAGQAAAAAAAAAIgAAAH8BAABqAAAAAAAAACIAAACAAQAASQAAACEA8AAAAAAAAAAAAAAAgD8AAAAAAAAAAAAAgD8AAAAAAAAAAAAAAAAAAAAAAAAAAAAAAAAAAAAAAAAAACUAAAAMAAAAAAAAgCgAAAAMAAAAAwAAACcAAAAYAAAAAwAAAAAAAAD///8AAAAAACUAAAAMAAAAAwAAAEwAAABkAAAADgAAAEcAAAAkAAAAagAAAA4AAABHAAAAFwAAACQAAAAhAPAAAAAAAAAAAAAAAIA/AAAAAAAAAAAAAIA/AAAAAAAAAAAAAAAAAAAAAAAAAAAAAAAAAAAAAAAAAAAlAAAADAAAAAAAAIAoAAAADAAAAAMAAABSAAAAcAEAAAMAAADg////AAAAAAAAAAAAAAAAkAEAAAAAAAEAAAAAYQByAGkAYQBsAAAAAAAAAAAAAAAAAAAAAAAAAAAAAAAAAAAAAAAAAAAAAAAAAAAAAAAAAAAAAAAAAAAAAAAAAAAAAAAoAAAAAAAAAAgAAAAAAAAAAADAJvcBAADQzh3S+X8AAAAAAAAAAAAAx7NP1Pl/AAAAAN0m9wEAAAIAAAAAAAAAAAAAAAAAAAAAAAAAAAAAAJ05uM017wAAKYyodvl/AAAgOq8pAgAAAJABAAAAAAAA0CsBOPcBAADg////AAAAAAAAAAAAAAAABgAAAAAAAAAAAAAAAAAAAEzMUq24AAAAecxSrbgAAADBH/TR+X8AAAAAAAAAAAAAlVKydgAAAAA4gTB3+X8AAADMUq24AAAA0CsBOPcBAAC7VfjR+X8AAPDLUq24AAAAecxSrbgAAADQxARJ9wEAABjNUq1kdgAIAAAAACUAAAAMAAAAAwAAABgAAAAMAAAAAAAAABIAAAAMAAAAAQAAABYAAAAMAAAACAAAAFQAAABUAAAADwAAAEcAAAAjAAAAagAAAAEAAAAAwIBB7SWAQQ8AAABrAAAAAQAAAEwAAAAEAAAADgAAAEcAAAAlAAAAawAAAFAAAABYAAAAFQAAABYAAAAMAAAAAAAAACUAAAAMAAAAAgAAACcAAAAYAAAABAAAAAAAAAD///8AAAAAACUAAAAMAAAABAAAAEwAAABkAAAAOgAAACcAAABxAQAAagAAADoAAAAnAAAAOAEAAEQAAAAhAPAAAAAAAAAAAAAAAIA/AAAAAAAAAAAAAIA/AAAAAAAAAAAAAAAAAAAAAAAAAAAAAAAAAAAAAAAAAAAlAAAADAAAAAAAAIAoAAAADAAAAAQAAAAnAAAAGAAAAAQAAAAAAAAA////AAAAAAAlAAAADAAAAAQAAABMAAAAZAAAADoAAAAnAAAAcQEAAGUAAAA6AAAAJwAAADgBAAA/AAAAIQDwAAAAAAAAAAAAAACAPwAAAAAAAAAAAACAPwAAAAAAAAAAAAAAAAAAAAAAAAAAAAAAAAAAAAAAAAAAJQAAAAwAAAAAAACAKAAAAAwAAAAEAAAAJwAAABgAAAAEAAAAAAAAAP///wAAAAAAJQAAAAwAAAAEAAAATAAAAGQAAAA6AAAARgAAACABAABlAAAAOgAAAEYAAADnAAAAIAAAACEA8AAAAAAAAAAAAAAAgD8AAAAAAAAAAAAAgD8AAAAAAAAAAAAAAAAAAAAAAAAAAAAAAAAAAAAAAAAAACUAAAAMAAAAAAAAgCgAAAAMAAAABAAAAFIAAABwAQAABAAAAOj///8AAAAAAAAAAAAAAACQAQAAAAAAAQAAAABzAGUAZwBvAGUAIAB1AGkAAAAAAAAAAAAAAAAAAAAAAAAAAAAAAAAAAAAAAAAAAAAAAAAAAAAAAAAAAAAAAAAAAAAAAJB+UD73AQAAgLNTPvcBAAAQnv879wEAANDOHdL5fwAAAAAAAAAAAAChW0/U+X8AAOB6UD73AQAAsUdP1Pl/AAAAAAAAAAAAAAAAAAAAAAAAPSO+zTXvAAAAAAAAAAAAAEAJlj33AQAAkAEAAAAAAADQKwE49wEAAOj///8AAAAAAAAAAAAAAAAJAAAAAAAAAAAAAAAAAAAA7NZUrbgAAAAZ11StuAAAAMEf9NH5fwAAAAAAAAAAAAChW0/UAAAAABCe/zv3AQAAAAAAAAAAAADQKwE49wEAALtV+NH5fwAAkNZUrbgAAAAZ11StuAAAAEBK70f3AQAAuNdUrWR2AAgAAAAAJQAAAAwAAAAEAAAAGAAAAAwAAAAAAAAAEgAAAAwAAAABAAAAHgAAABgAAAA6AAAARgAAACEBAABmAAAAJQAAAAwAAAAEAAAAVAAAAMwAAAA7AAAARgAAAB8BAABlAAAAAQAAAADAgEHtJYBBOwAAAEYAAAAVAAAATAAAAAAAAAAAAAAAAAAAAP//////////eAAAAE0AYQByAGkAYQAgAEwAZQB0AGkAYwBpAGEAIABEAGUAIABFAGcAZQBhAAAAFgAAAAwAAAAIAAAABgAAAAwAAAAHAAAACwAAAA0AAAAIAAAABgAAAAsAAAAGAAAADAAAAAcAAAARAAAADQAAAAcAAAAMAAAADgAAAA0AAAAMAAAASwAAAEAAAAAwAAAABQAAACAAAAABAAAAAQAAABAAAAAAAAAAAAAAANcBAADAAAAAAAAAAAAAAADXAQAAwAAAACUAAAAMAAAAAgAAACcAAAAYAAAABQAAAAAAAAD///8AAAAAACUAAAAMAAAABQAAAEwAAABkAAAAAAAAAHIAAADWAQAAugAAAAAAAAByAAAA1wEAAEkAAAAhAPAAAAAAAAAAAAAAAIA/AAAAAAAAAAAAAIA/AAAAAAAAAAAAAAAAAAAAAAAAAAAAAAAAAAAAAAAAAAAlAAAADAAAAAAAAIAoAAAADAAAAAUAAAAnAAAAGAAAAAUAAAAAAAAA////AAAAAAAlAAAADAAAAAUAAABMAAAAZAAAABUAAAByAAAAfwEAAIYAAAAVAAAAcgAAAGsBAAAVAAAAIQDwAAAAAAAAAAAAAACAPwAAAAAAAAAAAACAPwAAAAAAAAAAAAAAAAAAAAAAAAAAAAAAAAAAAAAAAAAAJQAAAAwAAAAAAACAKAAAAAwAAAAFAAAAJQAAAAwAAAABAAAAGAAAAAwAAAAAAAAAEgAAAAwAAAABAAAAHgAAABgAAAAVAAAAcgAAAIABAACHAAAAJQAAAAwAAAABAAAAVAAAAMwAAAAWAAAAcgAAAKkAAACGAAAAAQAAAADAgEHtJYBBFgAAAHIAAAAVAAAATAAAAAAAAAAAAAAAAAAAAP//////////eAAAAE0AYQByAGkAYQAgAEwAZQB0AGkAYwBpAGEAIABEAGUAIABFAGcAZQBhAAAADgAAAAgAAAAGAAAABAAAAAgAAAAEAAAACAAAAAgAAAAFAAAABAAAAAcAAAAEAAAACAAAAAQAAAALAAAACAAAAAQAAAAIAAAACQAAAAgAAAAIAAAASwAAAEAAAAAwAAAABQAAACAAAAABAAAAAQAAABAAAAAAAAAAAAAAANcBAADAAAAAAAAAAAAAAADXAQAAwAAAACUAAAAMAAAAAgAAACcAAAAYAAAABQAAAAAAAAD///8AAAAAACUAAAAMAAAABQAAAEwAAABkAAAAFQAAAIwAAAB/AQAAoAAAABUAAACMAAAAawEAABUAAAAhAPAAAAAAAAAAAAAAAIA/AAAAAAAAAAAAAIA/AAAAAAAAAAAAAAAAAAAAAAAAAAAAAAAAAAAAAAAAAAAlAAAADAAAAAAAAIAoAAAADAAAAAUAAAAlAAAADAAAAAEAAAAYAAAADAAAAAAAAAASAAAADAAAAAEAAAAeAAAAGAAAABUAAACMAAAAgAEAAKEAAAAlAAAADAAAAAEAAABUAAAA2AAAABYAAACMAAAAvQAAAKAAAAABAAAAAMCAQe0lgEEWAAAAjAAAABcAAABMAAAAAAAAAAAAAAAAAAAA//////////98AAAARwBlAHIAZQBuAHQAZQAgAGQAZQAgAEMAbwBuAHQAYQBiAGkAbABpAGQAYQBkAAAACwAAAAgAAAAGAAAACAAAAAkAAAAFAAAACAAAAAQAAAAJAAAACAAAAAQAAAAKAAAACQAAAAkAAAAFAAAACAAAAAkAAAAEAAAABAAAAAQAAAAJAAAACAAAAAkAAABLAAAAQAAAADAAAAAFAAAAIAAAAAEAAAABAAAAEAAAAAAAAAAAAAAA1wEAAMAAAAAAAAAAAAAAANcBAADAAAAAJQAAAAwAAAACAAAAJwAAABgAAAAFAAAAAAAAAP///wAAAAAAJQAAAAwAAAAFAAAATAAAAGQAAAAVAAAApgAAAMEBAAC6AAAAFQAAAKYAAACtAQAAFQAAACEA8AAAAAAAAAAAAAAAgD8AAAAAAAAAAAAAgD8AAAAAAAAAAAAAAAAAAAAAAAAAAAAAAAAAAAAAAAAAACUAAAAMAAAAAAAAgCgAAAAMAAAABQAAACUAAAAMAAAAAQAAABgAAAAMAAAAAAAAABIAAAAMAAAAAQAAABYAAAAMAAAAAAAAAFQAAACMAQAAFgAAAKYAAADAAQAAugAAAAEAAAAAwIBB7SWAQRYAAACmAAAANQAAAEwAAAAEAAAAFQAAAKYAAADCAQAAuwAAALgAAABGAGkAcgBtAGEAZABvACAAcABvAHIAOgAgAE0AQQBSAEkAQQAgAEwARQBUAEkAQwBJAEEAIABDAE8ATgBDAEUAUABDAEkATwBOACAARABFACAARQBHAEUAQQAgAEoAVQBWAEkATgBFAEwAAAAIAAAABAAAAAYAAAAOAAAACAAAAAkAAAAJAAAABAAAAAkAAAAJAAAABgAAAAMAAAAEAAAADgAAAAoAAAAKAAAABAAAAAoAAAAEAAAACAAAAAgAAAAIAAAABAAAAAoAAAAEAAAACgAAAAQAAAAKAAAADAAAAAwAAAAKAAAACAAAAAkAAAAKAAAABAAAAAwAAAAMAAAABAAAAAsAAAAIAAAABAAAAAgAAAALAAAACAAAAAoAAAAEAAAABgAAAAsAAAAKAAAABAAAAAwAAAAIAAAACAAAABYAAAAMAAAAAAAAACUAAAAMAAAAAgAAAA4AAAAUAAAAAAAAABAAAAAUAAAA</Object>
</Signature>
</file>

<file path=_xmlsignatures/sig4.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/x3Gk7x8NSSy8jIWu0cny1l6hgWgJ1U3yyk+M1YrwXw=</DigestValue>
    </Reference>
    <Reference Type="http://www.w3.org/2000/09/xmldsig#Object" URI="#idOfficeObject">
      <DigestMethod Algorithm="http://www.w3.org/2001/04/xmlenc#sha256"/>
      <DigestValue>o0MQ0yq9dS26FPNSA/IYMI1G0sfAa1l5/SgRhdvPyt0=</DigestValue>
    </Reference>
    <Reference Type="http://uri.etsi.org/01903#SignedProperties" URI="#idSignedProperties">
      <Transforms>
        <Transform Algorithm="http://www.w3.org/TR/2001/REC-xml-c14n-20010315"/>
      </Transforms>
      <DigestMethod Algorithm="http://www.w3.org/2001/04/xmlenc#sha256"/>
      <DigestValue>NXM2g/qjCXgjP0nU61RTup3Qe6OYajesbSbUljfXuEw=</DigestValue>
    </Reference>
    <Reference Type="http://www.w3.org/2000/09/xmldsig#Object" URI="#idValidSigLnImg">
      <DigestMethod Algorithm="http://www.w3.org/2001/04/xmlenc#sha256"/>
      <DigestValue>Vq1kQCoccy2txdqEHSBDcn1v1l3nszOVLEd6JcbnhIA=</DigestValue>
    </Reference>
    <Reference Type="http://www.w3.org/2000/09/xmldsig#Object" URI="#idInvalidSigLnImg">
      <DigestMethod Algorithm="http://www.w3.org/2001/04/xmlenc#sha256"/>
      <DigestValue>cUWcXzvtpG5yEGeu1gCco8H7yaVQuQJBHRnXoszf5Jk=</DigestValue>
    </Reference>
  </SignedInfo>
  <SignatureValue>ft0+ugwh6toK2T+v3CONtHMaDWsFXRPI5IDuUIJuvdcPqPRxqOW48yqo04/IU/l6tHS+o38XE9gE
LQPU8sdA3bVtcm1KBY9kYTo0r+aAePJzcoIhh4K3bT5kZtMW2OwukL6EAKnNVb9AIBRT6mBN+Y7K
Fmtv+zF0HKD0xYEUkqc=</SignatureValue>
  <KeyInfo>
    <X509Data>
      <X509Certificate>MIIG/TCCBeWgAwIBAgITEAAj1TREjx+ESzMT3gABACPVNDANBgkqhkiG9w0BAQsFADBTMRIwEAYKCZImiZPyLGQBGRYCcHkxEzARBgoJkiaJk/IsZAEZFgNuZXQxFzAVBgoJkiaJk/IsZAEZFgd0ZWxlY2VsMQ8wDQYDVQQDEwZUTENlbnQwHhcNMjQwMjI5MTg0OTI2WhcNMjYwMjI4MTg0OTI2WjCBvjESMBAGCgmSJomT8ixkARkWAnB5MRMwEQYKCZImiZPyLGQBGRYDbmV0MRcwFQYKCZImiZPyLGQBGRYHdGVsZWNlbDEMMAoGA1UECxMDVExDMQwwCgYDVQQLEwM0TU8xDDAKBgNVBAsTA0dBRjERMA8GA1UECxMIVXN1YXJpb3MxFTATBgNVBAMTDFBhdWwsIFByb2FubzEmMCQGCSqGSIb3DQEJARYXUGF1bC5Qcm9hbm9AdGlnby5uZXQucHkwgZ8wDQYJKoZIhvcNAQEBBQADgY0AMIGJAoGBAKbqITAPBx5jzW9oh96o3Kq65+U1OW8k1vYPnAVO7MGxNoDVru0cXBJpr+lYRAPq9gsktGj501HcsY4xpin1Q/x1frBJoemaqbpaBLGtdrn9gWxm6ZGRU8GQXM7ST0p0BMWy6vmxwKMzhjCGSJVCks0LRS1YgOiCAkD57GX0H3gRAgMBAAGjggPgMIID3DA8BgkrBgEEAYI3FQcELzAtBiUrBgEEAYI3FQiEkOoegbiXXKmFKrTLMobi0x2BRYKGoWeDsocXAgFkAgEYMCkGA1UdJQQiMCAGCCsGAQUFBwMCBggrBgEFBQcDBAYKKwYBBAGCNwoDBDALBgNVHQ8EBAMCBaAwNQYJKwYBBAGCNxUKBCgwJjAKBggrBgEFBQcDAjAKBggrBgEFBQcDBDAMBgorBgEEAYI3CgMEMEQGCSqGSIb3DQEJDwQ3MDUwDgYIKoZIhvcNAwICAgCAMA4GCCqGSIb3DQMEAgIAgDAHBgUrDgMCBzAKBggqhkiG9w0DBzAdBgNVHQ4EFgQULroKAaVV8khy9F/DNePHZUnnZpowHwYDVR0jBBgwFoAUFZDkOgLNz+L6HcwFpopTfeNdJccwgf8GA1UdHwSB9zCB9DCB8aCB7qCB64aBt2xkYXA6Ly8vQ049VExDZW50LENOPXAtYWQtd2NhLTAxLENOPUNEUCxDTj1QdWJsaWMlMjBLZXklMjBTZXJ2aWNlcyxDTj1TZXJ2aWNlcyxDTj1Db25maWd1cmF0aW9uLERDPXRlbGVjZWwsREM9bmV0LERDPXB5P2NlcnRpZmljYXRlUmV2b2NhdGlvbkxpc3Q/YmFzZT9vYmplY3RDbGFzcz1jUkxEaXN0cmlidXRpb25Qb2ludIYvaHR0cDovL2NkcC50ZWxlY2VsLm5ldC5weS9DZXJ0RW5yb2xsL1RMQ2VudC5jcmwwggEFBggrBgEFBQcBAQSB+DCB9TCBqwYIKwYBBQUHMAKGgZ5sZGFwOi8vL0NOPVRMQ2VudCxDTj1BSUEsQ049UHVibGljJTIwS2V5JTIwU2VydmljZXMsQ049U2VydmljZXMsQ049Q29uZmlndXJhdGlvbixEQz10ZWxlY2VsLERDPW5ldCxEQz1weT9jQUNlcnRpZmljYXRlP2Jhc2U/b2JqZWN0Q2xhc3M9Y2VydGlmaWNhdGlvbkF1dGhvcml0eTBFBggrBgEFBQcwAoY5aHR0cDovL2FpYS50ZWxlY2VsLm5ldC5weS9DZXJ0RW5yb2xsL1RMQ2VudF9UTENlbnQoMSkuY3J0MEsGA1UdEQREMEKgJwYKKwYBBAGCNxQCA6AZDBdQYXVsLlByb2Fub0B0aWdvLm5ldC5weYEXUGF1bC5Qcm9hbm9AdGlnby5uZXQucHkwTwYJKwYBBAGCNxkCBEIwQKA+BgorBgEEAYI3GQIBoDAELlMtMS01LTIxLTQ4NjI0OTA0NS0zMzAwNjQzNzA5LTEyMTE4MTgyNjItOTIwMTkwDQYJKoZIhvcNAQELBQADggEBAAzkTyx+9qr6GvLc4VFT30hKf7ZbhqfnikGfjw+J8FkZkoAoXs1NrPbEKqKEJm880DFRw8l+Bolzqhomdd51DBJ8Lz/+/KabaG+AIG7gWs2aMg/3ellWXbXzUbjbH965GN0m6fOETElUZqrLOFEXh6lFCIdYs+r+B0ob20ohHljuEJtICSAND19GZIB+45OgUSwa0BWjJNuzx1suMtf0Si6Ft+5OzqkLEOv1M0yVVA6MoNVhehVC480SGrOqoYcLfueL+0TJD/M2NAvCFFT1V4XBoB8Fi3oZ/ZzdIvzwPZplMcAm3hFWC1aaLCX/FpQN02fQduRxGALMmYlkD/1+n2Q=</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6"/>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Transform>
          <Transform Algorithm="http://www.w3.org/TR/2001/REC-xml-c14n-20010315"/>
        </Transforms>
        <DigestMethod Algorithm="http://www.w3.org/2001/04/xmlenc#sha256"/>
        <DigestValue>np7+DV108hCvpfsw7YmUDdP/3PNLxdHpuG56qGSuv3E=</DigestValue>
      </Reference>
      <Reference URI="/xl/calcChain.xml?ContentType=application/vnd.openxmlformats-officedocument.spreadsheetml.calcChain+xml">
        <DigestMethod Algorithm="http://www.w3.org/2001/04/xmlenc#sha256"/>
        <DigestValue>MU/xWUoGDcVT4zCCja6jevjIerKJvNVXyYq74D1W9A4=</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ysY7u8LLyl7naQrzFRAwountIREwV1elZfBQr4/fz6I=</DigestValue>
      </Reference>
      <Reference URI="/xl/drawings/vmlDrawing1.vml?ContentType=application/vnd.openxmlformats-officedocument.vmlDrawing">
        <DigestMethod Algorithm="http://www.w3.org/2001/04/xmlenc#sha256"/>
        <DigestValue>6nZEJlEq9ASAdOVfPvb4T5fBb3O5V7lPHmqqQFsg5ew=</DigestValue>
      </Reference>
      <Reference URI="/xl/media/image1.emf?ContentType=image/x-emf">
        <DigestMethod Algorithm="http://www.w3.org/2001/04/xmlenc#sha256"/>
        <DigestValue>WdoRbfxuhATLCTdYeJGmuWx1LS9CxowZh6i2ApVsLO4=</DigestValue>
      </Reference>
      <Reference URI="/xl/media/image2.emf?ContentType=image/x-emf">
        <DigestMethod Algorithm="http://www.w3.org/2001/04/xmlenc#sha256"/>
        <DigestValue>oZbNGOXDtgwhgu2jG5ZBjzYpNuyR29Z9CtMrpT1tYrw=</DigestValue>
      </Reference>
      <Reference URI="/xl/media/image3.emf?ContentType=image/x-emf">
        <DigestMethod Algorithm="http://www.w3.org/2001/04/xmlenc#sha256"/>
        <DigestValue>5lAbeJvMeDm+CE352mouEYydhhPCH5lt3GxDlmEYe+E=</DigestValue>
      </Reference>
      <Reference URI="/xl/media/image4.emf?ContentType=image/x-emf">
        <DigestMethod Algorithm="http://www.w3.org/2001/04/xmlenc#sha256"/>
        <DigestValue>svlaDdSfYoeG87+kWyYJVQyXRue+hvtqyTTFJOJd2OM=</DigestValue>
      </Reference>
      <Reference URI="/xl/printerSettings/printerSettings1.bin?ContentType=application/vnd.openxmlformats-officedocument.spreadsheetml.printerSettings">
        <DigestMethod Algorithm="http://www.w3.org/2001/04/xmlenc#sha256"/>
        <DigestValue>GyyR84UYFfbFvVrs+ip9vPggIMAXC0nxkmeUVNsGxCc=</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sharedStrings.xml?ContentType=application/vnd.openxmlformats-officedocument.spreadsheetml.sharedStrings+xml">
        <DigestMethod Algorithm="http://www.w3.org/2001/04/xmlenc#sha256"/>
        <DigestValue>fk4YbY8UGJ3kck5phR1r43A2fhvHRpLz1vGw5WK8L/w=</DigestValue>
      </Reference>
      <Reference URI="/xl/styles.xml?ContentType=application/vnd.openxmlformats-officedocument.spreadsheetml.styles+xml">
        <DigestMethod Algorithm="http://www.w3.org/2001/04/xmlenc#sha256"/>
        <DigestValue>574cOHzCrFCT72QLjFgFj2x+Ib9xm5OpqxqQUqZgBMM=</DigestValue>
      </Reference>
      <Reference URI="/xl/theme/theme1.xml?ContentType=application/vnd.openxmlformats-officedocument.theme+xml">
        <DigestMethod Algorithm="http://www.w3.org/2001/04/xmlenc#sha256"/>
        <DigestValue>cI0/HXUJqryaYoRwZC3vNBHtNesfR3Vou+AOm9g0lJo=</DigestValue>
      </Reference>
      <Reference URI="/xl/workbook.xml?ContentType=application/vnd.openxmlformats-officedocument.spreadsheetml.sheet.main+xml">
        <DigestMethod Algorithm="http://www.w3.org/2001/04/xmlenc#sha256"/>
        <DigestValue>OBEnmK6O8VGGSUlUEEVZasicu4WzuhUk3NEQBkTQeKg=</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bka0CIrXp6Wltt1ACQhaqKRF7rKSNvIVUVyWJY8Ac5I=</DigestValue>
      </Reference>
      <Reference URI="/xl/worksheets/sheet1.xml?ContentType=application/vnd.openxmlformats-officedocument.spreadsheetml.worksheet+xml">
        <DigestMethod Algorithm="http://www.w3.org/2001/04/xmlenc#sha256"/>
        <DigestValue>a0b5p8c3FXpVNr2yKhG6DTkPQ18JyZA2aQClRu+wWOI=</DigestValue>
      </Reference>
      <Reference URI="/xl/worksheets/sheet10.xml?ContentType=application/vnd.openxmlformats-officedocument.spreadsheetml.worksheet+xml">
        <DigestMethod Algorithm="http://www.w3.org/2001/04/xmlenc#sha256"/>
        <DigestValue>JFEp7f2mt244wCRLkog2G42PMPtiaRoo8zMiDnbJPvQ=</DigestValue>
      </Reference>
      <Reference URI="/xl/worksheets/sheet11.xml?ContentType=application/vnd.openxmlformats-officedocument.spreadsheetml.worksheet+xml">
        <DigestMethod Algorithm="http://www.w3.org/2001/04/xmlenc#sha256"/>
        <DigestValue>37q1/QWjx/uNSMn/EBUAwyHSCfASLvZ2RIj7+fz6va8=</DigestValue>
      </Reference>
      <Reference URI="/xl/worksheets/sheet12.xml?ContentType=application/vnd.openxmlformats-officedocument.spreadsheetml.worksheet+xml">
        <DigestMethod Algorithm="http://www.w3.org/2001/04/xmlenc#sha256"/>
        <DigestValue>3xJX6iqZw53EgyXBeDQKPoivF8Y+cUL47jyglUOPq80=</DigestValue>
      </Reference>
      <Reference URI="/xl/worksheets/sheet13.xml?ContentType=application/vnd.openxmlformats-officedocument.spreadsheetml.worksheet+xml">
        <DigestMethod Algorithm="http://www.w3.org/2001/04/xmlenc#sha256"/>
        <DigestValue>4YP2cmFUrMQi5A7El6nH//JwngTB6Lj3ANvZm/Fr/9Q=</DigestValue>
      </Reference>
      <Reference URI="/xl/worksheets/sheet14.xml?ContentType=application/vnd.openxmlformats-officedocument.spreadsheetml.worksheet+xml">
        <DigestMethod Algorithm="http://www.w3.org/2001/04/xmlenc#sha256"/>
        <DigestValue>buBJ1Bmuj2LgmoA+/DOqAqLakO46rct0EMPCg62zBhk=</DigestValue>
      </Reference>
      <Reference URI="/xl/worksheets/sheet15.xml?ContentType=application/vnd.openxmlformats-officedocument.spreadsheetml.worksheet+xml">
        <DigestMethod Algorithm="http://www.w3.org/2001/04/xmlenc#sha256"/>
        <DigestValue>xokhj5m4+qeArC78DfwW45Ymd40FTcnPzS3cgDsqg3M=</DigestValue>
      </Reference>
      <Reference URI="/xl/worksheets/sheet2.xml?ContentType=application/vnd.openxmlformats-officedocument.spreadsheetml.worksheet+xml">
        <DigestMethod Algorithm="http://www.w3.org/2001/04/xmlenc#sha256"/>
        <DigestValue>/wtaJb2SrhmB7vYTqWPMgXTJin5z/9IsD/EyKhz3mhM=</DigestValue>
      </Reference>
      <Reference URI="/xl/worksheets/sheet3.xml?ContentType=application/vnd.openxmlformats-officedocument.spreadsheetml.worksheet+xml">
        <DigestMethod Algorithm="http://www.w3.org/2001/04/xmlenc#sha256"/>
        <DigestValue>bNMcKDJcc++zmLlJLuMHbM4iOWhfuo7nFXQ6S0egq3k=</DigestValue>
      </Reference>
      <Reference URI="/xl/worksheets/sheet4.xml?ContentType=application/vnd.openxmlformats-officedocument.spreadsheetml.worksheet+xml">
        <DigestMethod Algorithm="http://www.w3.org/2001/04/xmlenc#sha256"/>
        <DigestValue>zGnb/1htsiGnFdMqxBvQRQOdPNI12eJWBalLAEaaxDI=</DigestValue>
      </Reference>
      <Reference URI="/xl/worksheets/sheet5.xml?ContentType=application/vnd.openxmlformats-officedocument.spreadsheetml.worksheet+xml">
        <DigestMethod Algorithm="http://www.w3.org/2001/04/xmlenc#sha256"/>
        <DigestValue>1uhm65DfFKyPMv6gLXs/CXa0kexEM8V+VI54/s+HRnU=</DigestValue>
      </Reference>
      <Reference URI="/xl/worksheets/sheet6.xml?ContentType=application/vnd.openxmlformats-officedocument.spreadsheetml.worksheet+xml">
        <DigestMethod Algorithm="http://www.w3.org/2001/04/xmlenc#sha256"/>
        <DigestValue>bfXCu+YwhRNgpzy5BE0Ray7zkQ5KCIUoDEQ2wfGEmcQ=</DigestValue>
      </Reference>
      <Reference URI="/xl/worksheets/sheet7.xml?ContentType=application/vnd.openxmlformats-officedocument.spreadsheetml.worksheet+xml">
        <DigestMethod Algorithm="http://www.w3.org/2001/04/xmlenc#sha256"/>
        <DigestValue>+Ix9K/Uts4WgWlRpREZrQfWjPyRqM7Iga+ZcYydGAJM=</DigestValue>
      </Reference>
      <Reference URI="/xl/worksheets/sheet8.xml?ContentType=application/vnd.openxmlformats-officedocument.spreadsheetml.worksheet+xml">
        <DigestMethod Algorithm="http://www.w3.org/2001/04/xmlenc#sha256"/>
        <DigestValue>oDUYCNLE9SItjpQs/DP5aBVfPeGG4MuDKytrXunXcMA=</DigestValue>
      </Reference>
      <Reference URI="/xl/worksheets/sheet9.xml?ContentType=application/vnd.openxmlformats-officedocument.spreadsheetml.worksheet+xml">
        <DigestMethod Algorithm="http://www.w3.org/2001/04/xmlenc#sha256"/>
        <DigestValue>iKJ7s1rVukYMOy7OpFb57qUPL7Ju4iqbfdnf+Zh0uP4=</DigestValue>
      </Reference>
    </Manifest>
    <SignatureProperties>
      <SignatureProperty Id="idSignatureTime" Target="#idPackageSignature">
        <mdssi:SignatureTime xmlns:mdssi="http://schemas.openxmlformats.org/package/2006/digital-signature">
          <mdssi:Format>YYYY-MM-DDThh:mm:ssTZD</mdssi:Format>
          <mdssi:Value>2024-11-15T02:31:33Z</mdssi:Value>
        </mdssi:SignatureTime>
      </SignatureProperty>
    </SignatureProperties>
  </Object>
  <Object Id="idOfficeObject">
    <SignatureProperties>
      <SignatureProperty Id="idOfficeV1Details" Target="#idPackageSignature">
        <SignatureInfoV1 xmlns="http://schemas.microsoft.com/office/2006/digsig">
          <SetupID>{789EEE4B-00E3-46A4-A8D9-3FD48E87AC5B}</SetupID>
          <SignatureText>Paul Proaño</SignatureText>
          <SignatureImage/>
          <SignatureComments/>
          <WindowsVersion>10.0</WindowsVersion>
          <OfficeVersion>16.0.18129/26</OfficeVersion>
          <ApplicationVersion>16.0.18129</ApplicationVersion>
          <Monitors>1</Monitors>
          <HorizontalResolution>1920</HorizontalResolution>
          <VerticalResolution>1200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2024-11-15T02:31:33Z</xd:SigningTime>
          <xd:SigningCertificate>
            <xd:Cert>
              <xd:CertDigest>
                <DigestMethod Algorithm="http://www.w3.org/2001/04/xmlenc#sha256"/>
                <DigestValue>uCkLC6CSU3L5nM1f3qCF90gjz0gnSJ0XTvod8Lbqpps=</DigestValue>
              </xd:CertDigest>
              <xd:IssuerSerial>
                <X509IssuerName>CN=TLCent, DC=telecel, DC=net, DC=py</X509IssuerName>
                <X509SerialNumber>356824116456285285175941161409800734643574068</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EojCCA1agAwIBAgITJQAAAAQAj2+g9Wn9CgAAAAAABDBBBgkqhkiG9w0BAQowNKAPMA0GCWCGSAFlAwQCAQUAoRwwGgYJKoZIhvcNAQEIMA0GCWCGSAFlAwQCAQUAogMCASAwEjEQMA4GA1UEAxMHVExDcm9vdDAeFw0yMDExMTIxODQzNDVaFw0zMDExMTIxODUzNDVaMFMxEjAQBgoJkiaJk/IsZAEZFgJweTETMBEGCgmSJomT8ixkARkWA25ldDEXMBUGCgmSJomT8ixkARkWB3RlbGVjZWwxDzANBgNVBAMTBlRMQ2VudDCCASIwDQYJKoZIhvcNAQEBBQADggEPADCCAQoCggEBAKJAwA01iGWAOgjGEWRO8BRWkIOYfpn5rfJlXtGk2/+h7gb+4rtRhgQwFMnEEJSKghoFBECihtZjSKQ226r7OUTDBK7elUzvcwGH32QZzXBlrbNoXfCIjoK76YCD0SL8HgypgUPOEqErEkuU11fTgdCNnmn4be3D7Hq7JZob5Fix8GANNnacZaMLpatIVW49aeDVNpemfB/ynxJWMkQXtUqeEiR+eQRqLuzaQhCSYmIZjTJ7IUiFxteoQT/FIQarO7bMEF3JmKnl/RrAM1M0jT7ujN7ZH7VkA9YCXMOtw0TYakpJ4tnnuXrlCM4WsHto5PMRPZ1zxb38BXmLZ2CwNPkCAwEAAaOCAUYwggFCMBAGCSsGAQQBgjcVAQQDAgEBMCMGCSsGAQQBgjcVAgQWBBSgsipm4ADk6LFAR/DgpPcr0gQ/5DAdBgNVHQ4EFgQUFZDkOgLNz+L6HcwFpopTfeNdJccwGQYJKwYBBAGCNxQCBAweCgBTAHUAYgBDAEEwCwYDVR0PBAQDAgGGMA8GA1UdEwEB/wQFMAMBAf8wHwYDVR0jBBgwFoAU0fdA9ON9KMnBulLX0nUNxfjx8yEwNgYDVR0fBC8wLTAroCmgJ4YlaHR0cDovL2NkcC50ZWxlY2VsLm5ldC5weS9UTENyb290LmNybDBYBggrBgEFBQcBAQRMMEowSAYIKwYBBQUHMAKGPGh0dHA6Ly9haWEudGVsZWNlbC5uZXQucHkvQ2VydEVucm9sbC9wLWFkLXJjYS0wMV9UTENyb290LmNydDBBBgkqhkiG9w0BAQowNKAPMA0GCWCGSAFlAwQCAQUAoRwwGgYJKoZIhvcNAQEIMA0GCWCGSAFlAwQCAQUAogMCASADggEBAG2qV/RuOFpuTLucRdW2z8Grpkf9wyRi0tlRSTqaACUuwvxKjADPIODFsFZVpIAVPj2MmNAMCqu3Z7bmuw5N8GNBzg1P9gbrb6211ZibYGOLBbEBRR2d4nXwOkXrKN1V58+ZMleDCVwT5mlq3dnM/VjQJOg7y2OmPxCuKPhTSI5hMPvWrXo7Ymf7t2ES1FT0y3I0Gg5hStAKrIObPRYclnoV/u2hObQogmfne2txfK57uRuF9QC19gebAZUK4GMaNzEU3dSCcbYlCWuWXnDXkoOq4W/AckLhltopGrt9WyTOZrdW04AqvmjJY1qcbOFpXKaclWs9duJ7DqRYajuj4gU=</xd:EncapsulatedX509Certificate>
            <xd:EncapsulatedX509Certificate>MIIEbDCCAyCgAwIBAgIQTx6demrDPrRLG5fpPLG3njBBBgkqhkiG9w0BAQowNKAPMA0GCWCGSAFlAwQCAQUAoRwwGgYJKoZIhvcNAQEIMA0GCWCGSAFlAwQCAQUAogMCASAwEjEQMA4GA1UEAxMHVExDcm9vdDAeFw0xOTEyMDMxOTA2NTBaFw0zOTEyMDMxOTE2NDlaMBIxEDAOBgNVBAMTB1RMQ3Jvb3QwggEiMA0GCSqGSIb3DQEBAQUAA4IBDwAwggEKAoIBAQDTreIQPaZY6iV50v8mdJxyTlrLUgGMJMqt5w1RR96AhijJGTjaEc85RX+2fuD17M2hlU8LuFZHzY8Gm/G2cBsrT9HZVE9bJHNMjOp+EhcrsJMAfd+6cWqBH6yOvCC7A84drTuknqwEWOJ/C35hNPkijSynrdX8HsY/V9VkUYxw5LVaAd2dTsYZPGzaJRBgXdGHrK+M92NtZGBPDIfe1RQhkp7hMvzvIeouIwVNlBeEX8yWWP8lyV6tIagMiLnySM5KickGtFP2+bPlRDh2P+uXGM+NGgo4bnJM8JojI6i1F42SkmMy4FhP+AqV3w3TFHtVKe+0JiKcLAu3D5hiypz/AgMBAAGjggFUMIIBUDALBgNVHQ8EBAMCAYYwDwYDVR0TAQH/BAUwAwEB/zAdBgNVHQ4EFgQU0fdA9ON9KMnBulLX0nUNxfjx8yEwNgYDVR0fBC8wLTAroCmgJ4YlaHR0cDovL2NkcC50ZWxlY2VsLm5ldC5weS9UTENyb290LmNybDAQBgkrBgEEAYI3FQEEAwIBADCBgwYDVR0gBHwwejB4BggqAwSLL0NZBTBsMDoGCCsGAQUFBwICMC4eLABMAGUAZwBhAGwAIABQAG8AbABpAGMAeQAgAFMAdABhAHQAZQBtAGUAbgB0MC4GCCsGAQUFBwIBFiJodHRwczovL2Nwcy50ZWxlY2VsLm5ldC5weS9jcHMudHh0MEEGCCsGAQUFBwEBBDUwMzAxBggrBgEFBQcwAoYlaHR0cDovL2FpYS50ZWxlY2VsLm5ldC5weS9UTENyb290LmNydDBBBgkqhkiG9w0BAQowNKAPMA0GCWCGSAFlAwQCAQUAoRwwGgYJKoZIhvcNAQEIMA0GCWCGSAFlAwQCAQUAogMCASADggEBAE3/WrUdfahFaSmGY8UeHCRVYxBd3kltaEq0YEFOlFW5YilVuC0gBd61pjG4aKjMMtPrtvHWcQ6Y1PhiLxBuRXPhi1Hji4l/aL+EeD8yGjxNknfMgWVkezuwjDU/VIHG4/Uuqri0791WmQf/DphNmdpfeiUKm0GJ08mre+Mcqr8oQQd9saV6gUZOx1SrrEKpWhM3fljIxTE/vAUmElcJ+O17EDIDYDw9kDceuoSY2VfH2At4fPAKGPwPS/EQKKYskIHnCuepoUSY/J6m4/aJRrbyJesHmnq3EyF8OhilHIG2XoiIcPA1NBrPlwDSUyM0i6mVW8e8WagKKdim5zUtQJ8=</xd:EncapsulatedX509Certificate>
          </xd:CertificateValues>
        </xd:UnsignedSignatureProperties>
      </xd:UnsignedProperties>
    </xd:QualifyingProperties>
  </Object>
  <Object Id="idValidSigLnImg">AQAAAGwAAAAAAAAAAAAAAH8BAAC/AAAAAAAAAAAAAACYFwAA0AsAACBFTUYAAAEAnBkAAJ0AAAAGAAAAAAAAAAAAAAAAAAAAgAcAALAEAAAuAQAAvQAAAAAAAAAAAAAAAAAAALCbBABI4gIACgAAABAAAAAAAAAAAAAAAEsAAAAQAAAAAAAAAAUAAAAeAAAAGAAAAAAAAAAAAAAAgAEAAMAAAAAnAAAAGAAAAAEAAAA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8PDwAAAAAAAlAAAADAAAAAEAAABMAAAAZAAAAAAAAAAAAAAAfwEAAL8AAAAAAAAAAAAAAIABAADAAAAAIQDwAAAAAAAAAAAAAACAPwAAAAAAAAAAAACAPwAAAAAAAAAAAAAAAAAAAAAAAAAAAAAAAAAAAAAAAAAAJQAAAAwAAAAAAACAKAAAAAwAAAABAAAAJwAAABgAAAABAAAAAAAAAPDw8A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AAAAlAAAADAAAAAEAAABMAAAAZAAAAAAAAAAAAAAA//////////8AAAAAIgAAAAAAAABJAAAAIQDwAAAAAAAAAAAAAACAPwAAAAAAAAAAAACAPwAAAAAAAAAAAAAAAAAAAAAAAAAAAAAAAAAAAAAAAAAAJQAAAAwAAAAAAACAKAAAAAwAAAABAAAAJwAAABgAAAABAAAAAAAAAAAAAAAAAAAAJQAAAAwAAAABAAAATAAAAGQAAAAAAAAAAAAAAP//////////AAAAACIAAACAAQAAAAAAACEA8AAAAAAAAAAAAAAAgD8AAAAAAAAAAAAAgD8AAAAAAAAAAAAAAAAAAAAAAAAAAAAAAAAAAAAAAAAAACUAAAAMAAAAAAAAgCgAAAAMAAAAAQAAACcAAAAYAAAAAQAAAAAAAAAAAAAAAAAAACUAAAAMAAAAAQAAAEwAAABkAAAAAAAAAAAAAAD//////////4ABAAAiAAAAAAAAAEkAAAAhAPAAAAAAAAAAAAAAAIA/AAAAAAAAAAAAAIA/AAAAAAAAAAAAAAAAAAAAAAAAAAAAAAAAAAAAAAAAAAAlAAAADAAAAAAAAIAoAAAADAAAAAEAAAAnAAAAGAAAAAEAAAAAAAAAAAAAAAAAAAAlAAAADAAAAAEAAABMAAAAZAAAAAAAAABrAAAAfwEAAGwAAAAAAAAAawAAAIABAAACAAAAIQDwAAAAAAAAAAAAAACAPwAAAAAAAAAAAACAPwAAAAAAAAAAAAAAAAAAAAAAAAAAAAAAAAAAAAAAAAAAJQAAAAwAAAAAAACAKAAAAAwAAAABAAAAJwAAABgAAAABAAAAAAAAAP///wAAAAAAJQAAAAwAAAABAAAATAAAAGQAAAAAAAAAIgAAAH8BAABqAAAAAAAAACIAAACAAQAASQAAACEA8AAAAAAAAAAAAAAAgD8AAAAAAAAAAAAAgD8AAAAAAAAAAAAAAAAAAAAAAAAAAAAAAAAAAAAAAAAAACUAAAAMAAAAAAAAgCgAAAAMAAAAAQAAACcAAAAYAAAAAQAAAAAAAAD///8AAAAAACUAAAAMAAAAAQAAAEwAAABkAAAADgAAAEcAAAAkAAAAagAAAA4AAABHAAAAFwAAACQAAAAhAPAAAAAAAAAAAAAAAIA/AAAAAAAAAAAAAIA/AAAAAAAAAAAAAAAAAAAAAAAAAAAAAAAAAAAAAAAAAAAlAAAADAAAAAAAAIAoAAAADAAAAAEAAABSAAAAcAEAAAE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AAAAABIAAAAMAAAAAQAAABYAAAAMAAAACAAAAFQAAABUAAAADwAAAEcAAAAjAAAAagAAAAEAAACrqntBAAB8QQ8AAABrAAAAAQAAAEwAAAAEAAAADgAAAEcAAAAlAAAAawAAAFAAAABYAAAAFQAAABYAAAAMAAAAAAAAAFIAAABwAQAAAgAAABQAAAAJ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P///wAAAAAAJQAAAAwAAAADAAAATAAAAGQAAAA6AAAAJwAAAHEBAABqAAAAOgAAACcAAAA4AQAARAAAACEA8AAAAAAAAAAAAAAAgD8AAAAAAAAAAAAAgD8AAAAAAAAAAAAAAAAAAAAAAAAAAAAAAAAAAAAAAAAAACUAAAAMAAAAAAAAgCgAAAAMAAAAAwAAACcAAAAYAAAAAwAAAAAAAAD///8AAAAAACUAAAAMAAAAAwAAAEwAAABkAAAAOgAAACcAAABxAQAAZQAAADoAAAAnAAAAOAEAAD8AAAAhAPAAAAAAAAAAAAAAAIA/AAAAAAAAAAAAAIA/AAAAAAAAAAAAAAAAAAAAAAAAAAAAAAAAAAAAAAAAAAAlAAAADAAAAAAAAIAoAAAADAAAAAMAAAAnAAAAGAAAAAMAAAAAAAAA////AAAAAAAlAAAADAAAAAMAAABMAAAAZAAAADoAAABGAAAAugAAAGUAAAA6AAAARgAAAIEAAAAgAAAAIQDwAAAAAAAAAAAAAACAPwAAAAAAAAAAAACAPwAAAAAAAAAAAAAAAAAAAAAAAAAAAAAAAAAAAAAAAAAAJQAAAAwAAAAAAACAKAAAAAwAAAADAAAAUgAAAHABAAADAAAA6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eAAAAGAAAADoAAABGAAAAuwAAAGYAAAAlAAAADAAAAAMAAABUAAAAkAAAADsAAABGAAAAuQAAAGUAAAABAAAAq6p7QQAAfEE7AAAARgAAAAsAAABMAAAAAAAAAAAAAAAAAAAA//////////9kAAAAUABhAHUAbAAgAFAAcgBvAGEA8QBvAAAADQAAAAwAAAAOAAAABgAAAAcAAAANAAAACAAAAA4AAAAMAAAADgAAAA4AAABLAAAAQAAAADAAAAAFAAAAIAAAAAEAAAABAAAAEAAAAAAAAAAAAAAAgAEAAMAAAAAAAAAAAAAAAIABAADAAAAAJQAAAAwAAAACAAAAJwAAABgAAAAEAAAAAAAAAP///wAAAAAAJQAAAAwAAAAEAAAATAAAAGQAAAAAAAAAcgAAAH8BAAC6AAAAAAAAAHIAAACAAQAASQAAACEA8AAAAAAAAAAAAAAAgD8AAAAAAAAAAAAAgD8AAAAAAAAAAAAAAAAAAAAAAAAAAAAAAAAAAAAAAAAAACUAAAAMAAAAAAAAgCgAAAAMAAAABAAAACcAAAAYAAAABAAAAAAAAAD///8AAAAAACUAAAAMAAAABAAAAEwAAABkAAAAFQAAAHIAAABqAQAAhgAAABUAAAByAAAAVgEAABUAAAAhAPAAAAAAAAAAAAAAAIA/AAAAAAAAAAAAAIA/AAAAAAAAAAAAAAAAAAAAAAAAAAAAAAAAAAAAAAAAAAAlAAAADAAAAAAAAIAoAAAADAAAAAQAAABSAAAAcAEAAAQAAADw////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FQAAAHIAAABrAQAAhwAAACUAAAAMAAAABAAAAFQAAACQAAAAFgAAAHIAAABpAAAAhgAAAAEAAACrqntBAAB8QRYAAAByAAAACwAAAEwAAAAAAAAAAAAAAAAAAAD//////////2QAAABQAGEAdQBsACAAUAByAG8AYQDxAG8AAAAJAAAACAAAAAkAAAAEAAAABAAAAAkAAAAGAAAACQAAAAgAAAAJAAAACQAAAEsAAABAAAAAMAAAAAUAAAAgAAAAAQAAAAEAAAAQAAAAAAAAAAAAAACAAQAAwAAAAAAAAAAAAAAAgAEAAMAAAAAlAAAADAAAAAIAAAAnAAAAGAAAAAUAAAAAAAAA////AAAAAAAlAAAADAAAAAUAAABMAAAAZAAAABUAAACMAAAAagEAAKAAAAAVAAAAjAAAAFYBAAAVAAAAIQDwAAAAAAAAAAAAAACAPwAAAAAAAAAAAACAPwAAAAAAAAAAAAAAAAAAAAAAAAAAAAAAAAAAAAAAAAAAJQAAAAwAAAAAAACAKAAAAAwAAAAFAAAAJQAAAAwAAAAEAAAAGAAAAAwAAAAAAAAAEgAAAAwAAAABAAAAHgAAABgAAAAVAAAAjAAAAGsBAAChAAAAJQAAAAwAAAAEAAAAVAAAAMAAAAAWAAAAjAAAAJkAAACgAAAAAQAAAKuqe0EAAHxBFgAAAIwAAAATAAAATAAAAAAAAAAAAAAAAAAAAP//////////dAAAAEQAaQByAGUAYwB0AG8AcgAgAEYAaQBuAGEAbgBjAGkAZQByAG8AAAALAAAABAAAAAYAAAAIAAAABwAAAAUAAAAJAAAABgAAAAQAAAAIAAAABAAAAAkAAAAIAAAACQAAAAcAAAAEAAAACAAAAAYAAAAJAAAASwAAAEAAAAAwAAAABQAAACAAAAABAAAAAQAAABAAAAAAAAAAAAAAAIABAADAAAAAAAAAAAAAAACAAQAAwAAAACUAAAAMAAAAAgAAACcAAAAYAAAABQAAAAAAAAD///8AAAAAACUAAAAMAAAABQAAAEwAAABkAAAAFQAAAKYAAADKAAAAugAAABUAAACmAAAAtgAAABUAAAAhAPAAAAAAAAAAAAAAAIA/AAAAAAAAAAAAAIA/AAAAAAAAAAAAAAAAAAAAAAAAAAAAAAAAAAAAAAAAAAAlAAAADAAAAAAAAIAoAAAADAAAAAUAAAAlAAAADAAAAAQAAAAYAAAADAAAAAAAAAASAAAADAAAAAEAAAAWAAAADAAAAAAAAABUAAAA5AAAABYAAACmAAAAyQAAALoAAAABAAAAq6p7QQAAfEEWAAAApgAAABkAAABMAAAABAAAABUAAACmAAAAywAAALsAAACAAAAARgBpAHIAbQBhAGQAbwAgAHAAbwByADoAIABQAGEAdQBsACwAIABQAHIAbwBhAG4AbwAAAAgAAAAEAAAABgAAAA4AAAAIAAAACQAAAAkAAAAEAAAACQAAAAkAAAAGAAAAAwAAAAQAAAAJAAAACAAAAAkAAAAEAAAAAwAAAAQAAAAJAAAABgAAAAkAAAAIAAAACQAAAAkAAAAWAAAADAAAAAAAAAAlAAAADAAAAAIAAAAOAAAAFAAAAAAAAAAQAAAAFAAAAA==</Object>
  <Object Id="idInvalidSigLnImg">AQAAAGwAAAAAAAAAAAAAAH8BAAC/AAAAAAAAAAAAAACYFwAA0AsAACBFTUYAAAEAVCQAALEAAAAGAAAAAAAAAAAAAAAAAAAAgAcAALAEAAAuAQAAvQAAAAAAAAAAAAAAAAAAALCbBABI4gIACgAAABAAAAAAAAAAAAAAAEsAAAAQAAAAAAAAAAUAAAAeAAAAGAAAAAAAAAAAAAAAgAEAAMAAAAAnAAAAGAAAAAEAAAA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8PDwAAAAAAAlAAAADAAAAAEAAABMAAAAZAAAAAAAAAAAAAAAfwEAAL8AAAAAAAAAAAAAAIABAADAAAAAIQDwAAAAAAAAAAAAAACAPwAAAAAAAAAAAACAPwAAAAAAAAAAAAAAAAAAAAAAAAAAAAAAAAAAAAAAAAAAJQAAAAwAAAAAAACAKAAAAAwAAAABAAAAJwAAABgAAAABAAAAAAAAAPDw8A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lAAAADAAAAAEAAABMAAAAZAAAABUAAAAFAAAALAAAABwAAAAVAAAABQAAABgAAAAYAAAAIQDwAAAAAAAAAAAAAACAPwAAAAAAAAAAAACAPwAAAAAAAAAAAAAAAAAAAAAAAAAAAAAAAAAAAAAAAAAAJQAAAAwAAAAAAACAKAAAAAwAAAABAAAAFQAAAAwAAAADAAAAcgAAADAIAAAXAAAABgAAACoAAAAZAAAAFwAAAAYAAAAUAAAAFAAAAAAA/wEAAAAAAAAAAAAAgD8AAAAAAAAAAAAAgD8AAAAAAAAAAP///wAAAAAAbAAAADQAAACgAAAAkAcAABQAAAAUAAAAKAAAABYAAAAWAAAAAQAgAAMAAACQBwAAAAAAAAAAAAAAAAAAAAAAAAAA/wAA/wAA/wAAAAAAAAAAAAAAAAAAAAAAAAAAAAAAAAAAAAAAAAAAAAAAAAAAAAAAAAAAAAAAAAAAAAAAAAAAAAAAAAAAAAAAAAAAAAAAAAAAAAAAAAAAAAAAAAAAAAAAAAAAAAAAAAAAAAAAAAAAAAAAAAAAAAAAAAAAAAAAAAAAAAAAAAAAAAAAAAAAAAAAAAAAAAAAAAAAAAAAAAAAAAAAAAAAAAAAAAAAAAAAAAAAAAAAAAAAAAAAAAAAAAAAAAAAAAAAAAAAAAAAAAArLCzDCwsLMQAAAAAAAAAAAAAAAAAAAAAkJY+aHh93gAAAAAAAAAAAAAAAAAAAAAAAAAAAExNLUS0us8EAAAAAAAAAAAAAAAAAAAAAAAAAAAAAAAAAAAAAODo6/zg6Ov8hIiKXBgYGHAAAAAAAAAAACAghIzI0y9oeH3eAAAAAAAAAAAAAAAAAExNLUTU31uYTE0tRAAAAAAAAAAAAAAAAAAAAAAAAAAAAAAAAAAAAADg6Ov+HiIj/SUtL+Tk7O/QoKSm1Ojs7kQAAAAAICCEjMjTL2h4fd4AAAAAAExNLUTU31uYTE0tRAAAAAAAAAAAAAAAAAAAAAAAAAAAAAAAAAAAAAAAAAAA4Ojr/vb29//r6+v+RkpL/VFZW+rGysv+Ojo6RAAAAAAgIISMyNMvaJCWPmjU31uYTE0tRAAAAAAAAAAAAAAAAAAAAAAAAAAAAAAAAAAAAAAAAAAAAAAAAODo6/729vf/6+vr/+vr6//r6+v/6+vr/8PDw9R4eHh8AAAAAFxdbYjs97f8kJY+aAAAAAAAAAAAAAAAAAAAAAAAAAAAAAAAAAAAAAAAAAAAAAAAAAAAAADg6Ov+9vb3/+vr6//r6+v/6+vr/8PDw9VRUVFYAAAAAExNLUTU31uYXF1tiMjTL2h4fd4AAAAAAAAAAAAAAAAAAAAAAAAAAAAAAAAAAAAAAAAAAAAAAAAA4Ojr/vb29//r6+v/6+vr/8PDw9VRUVFYAAAAAExNLUTU31uYTE0tRAAAAAAgIISMyNMvaHh93gAAAAAAAAAAAAAAAAAAAAAAAAAAAAAAAAAAAAAAAAAAAODo6/729vf/6+vr/8PDw9VRUVFYAAAAAExNLUTU31uYTE0tRAAAAAAAAAAAAAAAACAghIzI0y9oeH3eAAAAAAAAAAAAAAAAAAAAAAAAAAAAAAAAAAAAAADg6Ov+9vb3/+vr6/8DBwfhPT092AAAAAB4fd4ATE0tRAAAAAAAAAAAAAAAAAAAAAAAAAAAICCEjJCWPmgAAAAAAAAAAAAAAAAAAAAAAAAAAAAAAAAAAAAA4Ojr/cXJy/05QUP84Ojr/Q0VF/kxNTYIAAAAAAAAAAAYGBhwAAAAAAAAAAAAAAAAAAAAAAAAAAAAAAAAAAAAAAAAAAAAAAAAAAAAAAAAAAAAAAAAAAAAAODo6/0RGRv+mp6f/5eXl//r6+v/Nzc33VFRUVkxNTYJAQUHOAAAAAAAAAAAAAAAAAAAAAAAAAAAAAAAAAAAAAAAAAAAAAAAAAAAAAAAAAAAAAAAAGxwcfEBCQvzHyMj/+vr6//r6+v/6+vr/+vr6//Dw8PWgoaH5ODo6/w4PD0IAAAAAAAAAAAAAAAAAAAAAAAAAAAAAAAAAAAAAAAAAAAAAAAAAAAAAAAAAADg6Ouimp6f/+vr6//r6+v/6+vr/+vr6//r6+v/6+vr/+vr6/25vb/woKSm1AAAAAAAAAAAAAAAAAAAAAAAAAAAAAAAAAAAAAAAAAAAAAAAAAAAAAA4PD0I4Ojr/5eXl//r6+v/6+vr/+vr6//r6+v/6+vr/+vr6//r6+v+xsrL/Oz099gAAAAAAAAAAAAAAAAAAAAAAAAAAAAAAAAAAAAAAAAAAAAAAAAAAAAASEhJRODo6//r6+v/6+vr/+vr6//r6+v/6+vr/+vr6//r6+v/6+vr/vb29/zg6Ov8AAAAAAAAAAAAAAAAAAAAAAAAAAAAAAAAAAAAAAAAAAAAAAAAAAAAACwsLMTg6Ov/V1dX/+vr6//r6+v/6+vr/+vr6//r6+v/6+vr/+vr6/6anp/8+QEDuAAAAAAAAAAAAAAAAAAAAAAAAAAAAAAAAAAAAAAAAAAAAAAAAAAAAAAAAAAA7PT3rkZKS//r6+v/6+vr/+vr6//r6+v/6+vr/+vr6//r6+v9jZGT9JCYmpgAAAAAAAAAAAAAAAAAAAAAAAAAAAAAAAAAAAAAAAAAAAAAAAAAAAAAAAAAAFRYWYDg6Ov+mp6f/+vr6//r6+v/6+vr/+vr6//r6+v97fX3/PT8/+QsLCzEAAAAAAAAAAAAAAAAAAAAAAAAAAAAAAAAAAAAAAAAAAAAAAAAAAAAAAAAAAAAAAAAYGRluODo6/3t9ff+xsrL/vb29/6anp/9jZGT9PT8/+Q4PD0IAAAAAAAAAAAAAAAAAAAAAAAAAAAAAAAAAAAAAAAAAAAAAAAAAAAAAAAAAAAAAAAAAAAAAAAAAABISElE5OjrHPkBA+Tg6Ov9CRETyLjAwsQsLCzEAAAAAAAAAAAAAAAAAAAAAAAAAAAAAAAAAAAAAAAAAAAAAAAAnAAAAGAAAAAEAAAAAAAAA////AAAAAAAlAAAADAAAAAEAAABMAAAAZAAAAEIAAAAGAAAArgAAABoAAABCAAAABgAAAG0AAAAVAAAAIQDwAAAAAAAAAAAAAACAPwAAAAAAAAAAAACAPwAAAAAAAAAAAAAAAAAAAAAAAAAAAAAAAAAAAAAAAAAAJQAAAAwAAAAAAACAKAAAAAwAAAABAAAAUgAAAHABAAABAAAA8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EIAAAAGAAAArwAAABsAAAAlAAAADAAAAAEAAABUAAAAqAAAAEMAAAAGAAAArQAAABoAAAABAAAAq6p7QQAAfEFDAAAABgAAAA8AAABMAAAAAAAAAAAAAAAAAAAA//////////9sAAAARgBpAHIAbQBhACAAbgBvACAAdgDhAGwAaQBkAGEAAAAIAAAABAAAAAYAAAAOAAAACAAAAAQAAAAJAAAACQAAAAQAAAAIAAAACAAAAAQAAAAEAAAACQAAAAgAAABLAAAAQAAAADAAAAAFAAAAIAAAAAEAAAABAAAAEAAAAAAAAAAAAAAAgAEAAMAAAAAAAAAAAAAAAIABAADA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IgAAAAAAAABJAAAAIQDwAAAAAAAAAAAAAACAPwAAAAAAAAAAAACAPwAAAAAAAAAAAAAAAAAAAAAAAAAAAAAAAAAAAAAAAAAAJQAAAAwAAAAAAACAKAAAAAwAAAADAAAAJwAAABgAAAADAAAAAAAAAAAAAAAAAAAAJQAAAAwAAAADAAAATAAAAGQAAAAAAAAAAAAAAP//////////AAAAACIAAACAAQAAAAAAACEA8AAAAAAAAAAAAAAAgD8AAAAAAAAAAAAAgD8AAAAAAAAAAAAAAAAAAAAAAAAAAAAAAAAAAAAAAAAAACUAAAAMAAAAAAAAgCgAAAAMAAAAAwAAACcAAAAYAAAAAwAAAAAAAAAAAAAAAAAAACUAAAAMAAAAAwAAAEwAAABkAAAAAAAAAAAAAAD//////////4ABAAAiAAAAAAAAAEkAAAAhAPAAAAAAAAAAAAAAAIA/AAAAAAAAAAAAAIA/AAAAAAAAAAAAAAAAAAAAAAAAAAAAAAAAAAAAAAAAAAAlAAAADAAAAAAAAIAoAAAADAAAAAMAAAAnAAAAGAAAAAMAAAAAAAAAAAAAAAAAAAAlAAAADAAAAAMAAABMAAAAZAAAAAAAAABrAAAAfwEAAGwAAAAAAAAAawAAAIABAAACAAAAIQDwAAAAAAAAAAAAAACAPwAAAAAAAAAAAACAPwAAAAAAAAAAAAAAAAAAAAAAAAAAAAAAAAAAAAAAAAAAJQAAAAwAAAAAAACAKAAAAAwAAAADAAAAJwAAABgAAAADAAAAAAAAAP///wAAAAAAJQAAAAwAAAADAAAATAAAAGQAAAAAAAAAIgAAAH8BAABqAAAAAAAAACIAAACAAQAASQAAACEA8AAAAAAAAAAAAAAAgD8AAAAAAAAAAAAAgD8AAAAAAAAAAAAAAAAAAAAAAAAAAAAAAAAAAAAAAAAAACUAAAAMAAAAAAAAgCgAAAAMAAAAAwAAACcAAAAYAAAAAwAAAAAAAAD///8AAAAAACUAAAAMAAAAAwAAAEwAAABkAAAADgAAAEcAAAAkAAAAagAAAA4AAABH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wAAAEcAAAAjAAAAagAAAAEAAACrqntBAAB8QQ8AAABrAAAAAQAAAEwAAAAEAAAADgAAAEcAAAAlAAAAawAAAFAAAABYAAAAFQAAABYAAAAMAAAAAAAAACUAAAAMAAAAAgAAACcAAAAYAAAABAAAAAAAAAD///8AAAAAACUAAAAMAAAABAAAAEwAAABkAAAAOgAAACcAAABxAQAAagAAADoAAAAnAAAAOAEAAEQAAAAhAPAAAAAAAAAAAAAAAIA/AAAAAAAAAAAAAIA/AAAAAAAAAAAAAAAAAAAAAAAAAAAAAAAAAAAAAAAAAAAlAAAADAAAAAAAAIAoAAAADAAAAAQAAAAnAAAAGAAAAAQAAAAAAAAA////AAAAAAAlAAAADAAAAAQAAABMAAAAZAAAADoAAAAnAAAAcQEAAGUAAAA6AAAAJwAAADgBAAA/AAAAIQDwAAAAAAAAAAAAAACAPwAAAAAAAAAAAACAPwAAAAAAAAAAAAAAAAAAAAAAAAAAAAAAAAAAAAAAAAAAJQAAAAwAAAAAAACAKAAAAAwAAAAEAAAAJwAAABgAAAAEAAAAAAAAAP///wAAAAAAJQAAAAwAAAAEAAAATAAAAGQAAAA6AAAARgAAALoAAABlAAAAOgAAAEYAAACBAAAAIAAAACEA8AAAAAAAAAAAAAAAgD8AAAAAAAAAAAAAgD8AAAAAAAAAAAAAAAAAAAAAAAAAAAAAAAAAAAAAAAAAACUAAAAMAAAAAAAAgCgAAAAMAAAABAAAAFIAAABwAQAABAAAAOj///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6AAAARgAAALsAAABmAAAAJQAAAAwAAAAEAAAAVAAAAJAAAAA7AAAARgAAALkAAABlAAAAAQAAAKuqe0EAAHxBOwAAAEYAAAALAAAATAAAAAAAAAAAAAAAAAAAAP//////////ZAAAAFAAYQB1AGwAIABQAHIAbwBhAPEAbwAAAA0AAAAMAAAADgAAAAYAAAAHAAAADQAAAAgAAAAOAAAADAAAAA4AAAAOAAAASwAAAEAAAAAwAAAABQAAACAAAAABAAAAAQAAABAAAAAAAAAAAAAAAIABAADAAAAAAAAAAAAAAACAAQAAwAAAACUAAAAMAAAAAgAAACcAAAAYAAAABQAAAAAAAAD///8AAAAAACUAAAAMAAAABQAAAEwAAABkAAAAAAAAAHIAAAB/AQAAugAAAAAAAAByAAAAgAEAAEkAAAAhAPAAAAAAAAAAAAAAAIA/AAAAAAAAAAAAAIA/AAAAAAAAAAAAAAAAAAAAAAAAAAAAAAAAAAAAAAAAAAAlAAAADAAAAAAAAIAoAAAADAAAAAUAAAAnAAAAGAAAAAUAAAAAAAAA////AAAAAAAlAAAADAAAAAUAAABMAAAAZAAAABUAAAByAAAAagEAAIYAAAAVAAAAcgAAAFYBAAAVAAAAIQDwAAAAAAAAAAAAAACAPwAAAAAAAAAAAACAPwAAAAAAAAAAAAAAAAAAAAAAAAAAAAAAAAAAAAAAAAAAJQAAAAwAAAAAAACAKAAAAAwAAAAFAAAAJQAAAAwAAAABAAAAGAAAAAwAAAAAAAAAEgAAAAwAAAABAAAAHgAAABgAAAAVAAAAcgAAAGsBAACHAAAAJQAAAAwAAAABAAAAVAAAAJAAAAAWAAAAcgAAAGkAAACGAAAAAQAAAKuqe0EAAHxBFgAAAHIAAAALAAAATAAAAAAAAAAAAAAAAAAAAP//////////ZAAAAFAAYQB1AGwAIABQAHIAbwBhAPEAbwAAAAkAAAAIAAAACQAAAAQAAAAEAAAACQAAAAYAAAAJAAAACAAAAAkAAAAJAAAASwAAAEAAAAAwAAAABQAAACAAAAABAAAAAQAAABAAAAAAAAAAAAAAAIABAADAAAAAAAAAAAAAAACAAQAAwAAAACUAAAAMAAAAAgAAACcAAAAYAAAABQAAAAAAAAD///8AAAAAACUAAAAMAAAABQAAAEwAAABkAAAAFQAAAIwAAABqAQAAoAAAABUAAACMAAAAVgEAABUAAAAhAPAAAAAAAAAAAAAAAIA/AAAAAAAAAAAAAIA/AAAAAAAAAAAAAAAAAAAAAAAAAAAAAAAAAAAAAAAAAAAlAAAADAAAAAAAAIAoAAAADAAAAAUAAAAlAAAADAAAAAEAAAAYAAAADAAAAAAAAAASAAAADAAAAAEAAAAeAAAAGAAAABUAAACMAAAAawEAAKEAAAAlAAAADAAAAAEAAABUAAAAwAAAABYAAACMAAAAmQAAAKAAAAABAAAAq6p7QQAAfEEWAAAAjAAAABMAAABMAAAAAAAAAAAAAAAAAAAA//////////90AAAARABpAHIAZQBjAHQAbwByACAARgBpAG4AYQBuAGMAaQBlAHIAbwAAAAsAAAAEAAAABgAAAAgAAAAHAAAABQAAAAkAAAAGAAAABAAAAAgAAAAEAAAACQAAAAgAAAAJAAAABwAAAAQAAAAIAAAABgAAAAkAAABLAAAAQAAAADAAAAAFAAAAIAAAAAEAAAABAAAAEAAAAAAAAAAAAAAAgAEAAMAAAAAAAAAAAAAAAIABAADAAAAAJQAAAAwAAAACAAAAJwAAABgAAAAFAAAAAAAAAP///wAAAAAAJQAAAAwAAAAFAAAATAAAAGQAAAAVAAAApgAAAMoAAAC6AAAAFQAAAKYAAAC2AAAAFQAAACEA8AAAAAAAAAAAAAAAgD8AAAAAAAAAAAAAgD8AAAAAAAAAAAAAAAAAAAAAAAAAAAAAAAAAAAAAAAAAACUAAAAMAAAAAAAAgCgAAAAMAAAABQAAACUAAAAMAAAAAQAAABgAAAAMAAAAAAAAABIAAAAMAAAAAQAAABYAAAAMAAAAAAAAAFQAAADkAAAAFgAAAKYAAADJAAAAugAAAAEAAACrqntBAAB8QRYAAACmAAAAGQAAAEwAAAAEAAAAFQAAAKYAAADLAAAAuwAAAIAAAABGAGkAcgBtAGEAZABvACAAcABvAHIAOgAgAFAAYQB1AGwALAAgAFAAcgBvAGEAbgBvAMBqCAAAAAQAAAAGAAAADgAAAAgAAAAJAAAACQAAAAQAAAAJAAAACQAAAAYAAAADAAAABAAAAAkAAAAIAAAACQAAAAQAAAADAAAABAAAAAkAAAAGAAAACQAAAAgAAAAJAAAACQAAABYAAAAMAAAAAAAAACUAAAAMAAAAAgAAAA4AAAAUAAAAAAAAABAAAAAUAAAA</Object>
</Signature>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05DAAD6A57B4E0419AFBE828DB0A88B8" ma:contentTypeVersion="18" ma:contentTypeDescription="Crear nuevo documento." ma:contentTypeScope="" ma:versionID="7e280e1bc5aa337681bf29896bb7d09c">
  <xsd:schema xmlns:xsd="http://www.w3.org/2001/XMLSchema" xmlns:xs="http://www.w3.org/2001/XMLSchema" xmlns:p="http://schemas.microsoft.com/office/2006/metadata/properties" xmlns:ns2="c8335623-93e6-4a57-beae-9acb1b683acf" xmlns:ns3="daef0e67-9023-4756-9c1b-e869e2b3af69" targetNamespace="http://schemas.microsoft.com/office/2006/metadata/properties" ma:root="true" ma:fieldsID="22ac5a1e214e1ee503b84dbc793d9836" ns2:_="" ns3:_="">
    <xsd:import namespace="c8335623-93e6-4a57-beae-9acb1b683acf"/>
    <xsd:import namespace="daef0e67-9023-4756-9c1b-e869e2b3af69"/>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8335623-93e6-4a57-beae-9acb1b683ac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167c7a36-fee9-41c6-b380-0257c60c79df"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aef0e67-9023-4756-9c1b-e869e2b3af69" elementFormDefault="qualified">
    <xsd:import namespace="http://schemas.microsoft.com/office/2006/documentManagement/types"/>
    <xsd:import namespace="http://schemas.microsoft.com/office/infopath/2007/PartnerControls"/>
    <xsd:element name="SharedWithUsers" ma:index="1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Detalles de uso compartido" ma:internalName="SharedWithDetails" ma:readOnly="true">
      <xsd:simpleType>
        <xsd:restriction base="dms:Note">
          <xsd:maxLength value="255"/>
        </xsd:restriction>
      </xsd:simpleType>
    </xsd:element>
    <xsd:element name="TaxCatchAll" ma:index="23" nillable="true" ma:displayName="Taxonomy Catch All Column" ma:hidden="true" ma:list="{c70c7f81-7e04-4b14-9ff1-85535c6639c4}" ma:internalName="TaxCatchAll" ma:showField="CatchAllData" ma:web="daef0e67-9023-4756-9c1b-e869e2b3af6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daef0e67-9023-4756-9c1b-e869e2b3af69" xsi:nil="true"/>
    <lcf76f155ced4ddcb4097134ff3c332f xmlns="c8335623-93e6-4a57-beae-9acb1b683acf">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463DE30A-ACCB-4F98-B88E-3722D20C1538}"/>
</file>

<file path=customXml/itemProps2.xml><?xml version="1.0" encoding="utf-8"?>
<ds:datastoreItem xmlns:ds="http://schemas.openxmlformats.org/officeDocument/2006/customXml" ds:itemID="{1E59AD69-1001-4569-A53E-8179742A87C0}"/>
</file>

<file path=customXml/itemProps3.xml><?xml version="1.0" encoding="utf-8"?>
<ds:datastoreItem xmlns:ds="http://schemas.openxmlformats.org/officeDocument/2006/customXml" ds:itemID="{B37A91C5-69BC-4EBC-B6A7-A26CE0BE622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15</vt:i4>
      </vt:variant>
      <vt:variant>
        <vt:lpstr>Rangos con nombre</vt:lpstr>
      </vt:variant>
      <vt:variant>
        <vt:i4>18</vt:i4>
      </vt:variant>
    </vt:vector>
  </HeadingPairs>
  <TitlesOfParts>
    <vt:vector size="33" baseType="lpstr">
      <vt:lpstr>CARATULA</vt:lpstr>
      <vt:lpstr>INDICE</vt:lpstr>
      <vt:lpstr>ER</vt:lpstr>
      <vt:lpstr>BG</vt:lpstr>
      <vt:lpstr>EFE</vt:lpstr>
      <vt:lpstr>EVPN</vt:lpstr>
      <vt:lpstr>Nota1</vt:lpstr>
      <vt:lpstr>Nota2</vt:lpstr>
      <vt:lpstr>Nota3</vt:lpstr>
      <vt:lpstr>Nota4</vt:lpstr>
      <vt:lpstr>Nota5</vt:lpstr>
      <vt:lpstr>Nota6</vt:lpstr>
      <vt:lpstr>Nota7</vt:lpstr>
      <vt:lpstr>Nota8</vt:lpstr>
      <vt:lpstr>Nota9</vt:lpstr>
      <vt:lpstr>Nota2!Section10</vt:lpstr>
      <vt:lpstr>Nota3!Section10</vt:lpstr>
      <vt:lpstr>Nota4!Section10</vt:lpstr>
      <vt:lpstr>Nota5!Section10</vt:lpstr>
      <vt:lpstr>Nota7!Section10</vt:lpstr>
      <vt:lpstr>Nota8!Section10</vt:lpstr>
      <vt:lpstr>Nota9!Section10</vt:lpstr>
      <vt:lpstr>Nota2!Section11</vt:lpstr>
      <vt:lpstr>Nota3!Section11</vt:lpstr>
      <vt:lpstr>Nota4!Section11</vt:lpstr>
      <vt:lpstr>Nota5!Section11</vt:lpstr>
      <vt:lpstr>Nota9!Section11</vt:lpstr>
      <vt:lpstr>Nota3!Section12</vt:lpstr>
      <vt:lpstr>Nota4!Section12</vt:lpstr>
      <vt:lpstr>Nota5!Section12</vt:lpstr>
      <vt:lpstr>Nota7!Section12</vt:lpstr>
      <vt:lpstr>Nota8!Section12</vt:lpstr>
      <vt:lpstr>Nota9!Section12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 Daniel Candia</dc:creator>
  <cp:lastModifiedBy>Jose Daniel Candia</cp:lastModifiedBy>
  <dcterms:created xsi:type="dcterms:W3CDTF">2023-05-30T17:16:42Z</dcterms:created>
  <dcterms:modified xsi:type="dcterms:W3CDTF">2024-11-14T19:56:44Z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y fmtid="{D5CDD505-2E9C-101B-9397-08002B2CF9AE}" pid="4" name="ContentTypeId">
    <vt:lpwstr>0x01010005DAAD6A57B4E0419AFBE828DB0A88B8</vt:lpwstr>
  </property>
</Properties>
</file>