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jose.fleitas\Desktop\EEFF SIV\"/>
    </mc:Choice>
  </mc:AlternateContent>
  <xr:revisionPtr revIDLastSave="0" documentId="13_ncr:1_{0E03FDEA-FD93-4FC4-A7EF-8E9CB4294385}" xr6:coauthVersionLast="47" xr6:coauthVersionMax="47" xr10:uidLastSave="{00000000-0000-0000-0000-000000000000}"/>
  <bookViews>
    <workbookView xWindow="-120" yWindow="-120" windowWidth="29040" windowHeight="15840" xr2:uid="{00000000-000D-0000-FFFF-FFFF00000000}"/>
  </bookViews>
  <sheets>
    <sheet name="Caratula" sheetId="6" r:id="rId1"/>
    <sheet name="Balance General" sheetId="1" r:id="rId2"/>
    <sheet name="Estado de Resultado " sheetId="2" r:id="rId3"/>
    <sheet name="Estado Evolucion PN " sheetId="3" r:id="rId4"/>
    <sheet name="Estado Flujo de Efectivo" sheetId="4" r:id="rId5"/>
    <sheet name="Notas a los EEFF " sheetId="5"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7" i="4" l="1"/>
  <c r="G68" i="2" l="1"/>
  <c r="G59" i="2"/>
  <c r="G48" i="2"/>
  <c r="G38" i="2"/>
  <c r="G31" i="2"/>
  <c r="G24" i="2"/>
  <c r="G17" i="2"/>
  <c r="G20" i="1"/>
  <c r="O72" i="1"/>
  <c r="O36" i="1"/>
  <c r="O30" i="1"/>
  <c r="O18" i="1"/>
  <c r="G26" i="2" l="1"/>
  <c r="G33" i="2" s="1"/>
  <c r="G40" i="2" s="1"/>
  <c r="G62" i="2" s="1"/>
  <c r="G74" i="2" s="1"/>
  <c r="G78" i="2" s="1"/>
  <c r="O42" i="1"/>
  <c r="O76" i="1" s="1"/>
  <c r="G72" i="1"/>
  <c r="G67" i="1"/>
  <c r="G56" i="1"/>
  <c r="G42" i="1"/>
  <c r="G31" i="1"/>
  <c r="D91" i="4"/>
  <c r="D93" i="4" s="1"/>
  <c r="D99" i="4" s="1"/>
  <c r="D77" i="4"/>
  <c r="D73" i="4"/>
  <c r="D63" i="4"/>
  <c r="D60" i="4"/>
  <c r="D55" i="4"/>
  <c r="D51" i="4"/>
  <c r="D48" i="4"/>
  <c r="D40" i="4"/>
  <c r="D37" i="4"/>
  <c r="D30" i="4"/>
  <c r="D25" i="4"/>
  <c r="D22" i="4"/>
  <c r="I16" i="3"/>
  <c r="I15" i="3"/>
  <c r="I14" i="3"/>
  <c r="I13" i="3"/>
  <c r="I12" i="3"/>
  <c r="I17" i="3" s="1"/>
  <c r="I11" i="3"/>
  <c r="H17" i="3"/>
  <c r="G17" i="3"/>
  <c r="F17" i="3"/>
  <c r="E17" i="3"/>
  <c r="D17" i="3"/>
  <c r="C17" i="3"/>
  <c r="B17" i="3"/>
  <c r="E76" i="2"/>
  <c r="E78" i="2" s="1"/>
  <c r="E68" i="2"/>
  <c r="E59" i="2"/>
  <c r="E48" i="2"/>
  <c r="E38" i="2"/>
  <c r="E31" i="2"/>
  <c r="E24" i="2"/>
  <c r="E17" i="2"/>
  <c r="M72" i="1"/>
  <c r="M36" i="1"/>
  <c r="M30" i="1"/>
  <c r="M18" i="1"/>
  <c r="E72" i="1"/>
  <c r="E67" i="1"/>
  <c r="E56" i="1"/>
  <c r="E42" i="1"/>
  <c r="E31" i="1"/>
  <c r="E20" i="1"/>
  <c r="E26" i="2" l="1"/>
  <c r="E33" i="2" s="1"/>
  <c r="E40" i="2" s="1"/>
  <c r="E62" i="2" s="1"/>
  <c r="E74" i="2" s="1"/>
  <c r="G76" i="1"/>
  <c r="D69" i="4"/>
  <c r="D84" i="4"/>
  <c r="M42" i="1"/>
  <c r="M76" i="1" s="1"/>
  <c r="E76" i="1"/>
</calcChain>
</file>

<file path=xl/sharedStrings.xml><?xml version="1.0" encoding="utf-8"?>
<sst xmlns="http://schemas.openxmlformats.org/spreadsheetml/2006/main" count="1469" uniqueCount="930">
  <si>
    <t>BANCO RIO S.A.E.C.A.</t>
  </si>
  <si>
    <t>31 de Diciembre del 2024</t>
  </si>
  <si>
    <t>ACTIVO</t>
  </si>
  <si>
    <t>PASIVO</t>
  </si>
  <si>
    <t>DISPONIBLE</t>
  </si>
  <si>
    <t xml:space="preserve"> DISPONIBLE</t>
  </si>
  <si>
    <t xml:space="preserve"> OBLIGACIONES POR INTERMEDIACION</t>
  </si>
  <si>
    <t>CAJA</t>
  </si>
  <si>
    <t xml:space="preserve">  Caja</t>
  </si>
  <si>
    <t xml:space="preserve">  FINANCIERA – SECTOR FINANCIERO</t>
  </si>
  <si>
    <t>OBLIGACION.POR INTERMED.FINANC.-SECTOR FINANC</t>
  </si>
  <si>
    <t>DEPOSITOS EN EL BANCO CENTRAL DEL PARAGUAY</t>
  </si>
  <si>
    <t xml:space="preserve">  Banco Central del Paraguay</t>
  </si>
  <si>
    <t>c.11</t>
  </si>
  <si>
    <t xml:space="preserve">  Otras instituciones financieras</t>
  </si>
  <si>
    <t>DEPOSITO</t>
  </si>
  <si>
    <t>OTRAS INSTITUCIONES FINANCIERAS - VISTA</t>
  </si>
  <si>
    <t xml:space="preserve">  Préstamos de Entidades Financieras</t>
  </si>
  <si>
    <t>CORRESPONSALES ACEPTANTES DE CREDITOS DOCUMENTARIO</t>
  </si>
  <si>
    <t>CHEQUES PARA COMPENSAR</t>
  </si>
  <si>
    <t xml:space="preserve">  Cheques para compensar</t>
  </si>
  <si>
    <t xml:space="preserve">  Operaciones a liquidar</t>
  </si>
  <si>
    <t>PRESTAMOS DE ENTIDADES FINANCIERAS</t>
  </si>
  <si>
    <t>OPERACIONES PENDIENTES DE COMPENSACION - ATM</t>
  </si>
  <si>
    <t xml:space="preserve">  Operaciones pendientes de compensacion - ATM</t>
  </si>
  <si>
    <t xml:space="preserve">  Acreedores por cargos financieros devengados</t>
  </si>
  <si>
    <t>ACREEDORES POR CARGOS FINANCIEROS DEVENGADOS</t>
  </si>
  <si>
    <t>POR PRODUCTOS FINANCIEROS DEVENGADOS</t>
  </si>
  <si>
    <t xml:space="preserve">  Productos financieros devengados</t>
  </si>
  <si>
    <t xml:space="preserve">  (Previsiones)</t>
  </si>
  <si>
    <t>c.13</t>
  </si>
  <si>
    <t>VALORES PUBLICOS Y PRIVADOS</t>
  </si>
  <si>
    <t xml:space="preserve"> VALORES PUBLICOS  </t>
  </si>
  <si>
    <t>c.3</t>
  </si>
  <si>
    <t xml:space="preserve">  FINANCIERA – SECTOR NO   FINANCIERO</t>
  </si>
  <si>
    <t>OBLIGAC.POR INTERMED.FINANC.-SECTOR NO FINANC</t>
  </si>
  <si>
    <t>CREDIT. VIGENT. POR INTERMED. FINANC.-SECTOR FIN</t>
  </si>
  <si>
    <t xml:space="preserve"> CREDITOS VIGENTES POR INTERMEDIACION</t>
  </si>
  <si>
    <t xml:space="preserve">  Depósitos - Sector privado</t>
  </si>
  <si>
    <t>DEPOSITOS</t>
  </si>
  <si>
    <t xml:space="preserve"> FINANCIERA -SECTOR FINANCIERO</t>
  </si>
  <si>
    <t xml:space="preserve">  Otras obligaciones</t>
  </si>
  <si>
    <t>OTRAS OBLIGACIONES POR INTERMEDIACION FINANCIERA</t>
  </si>
  <si>
    <t>COLOCACIONES</t>
  </si>
  <si>
    <t>OPERACIONES A LIQUIDAR</t>
  </si>
  <si>
    <t xml:space="preserve">  Depósitos - Sector público</t>
  </si>
  <si>
    <t>SECTOR PUBLICO</t>
  </si>
  <si>
    <t xml:space="preserve">  Debentures y Bonos Emitidos</t>
  </si>
  <si>
    <t>OBLIGACIONES O DEBENTURES</t>
  </si>
  <si>
    <t>DEUDORES POR PRODUCTOS FINANCIEROS DEVENGADOS</t>
  </si>
  <si>
    <t>CREDITOS UTILIZADOS EN CTA. CTE.</t>
  </si>
  <si>
    <t xml:space="preserve">  Creditos Utilizados en Cta. Cte.</t>
  </si>
  <si>
    <t xml:space="preserve"> OBLIGACIONES DIVERSAS</t>
  </si>
  <si>
    <t>OBLIGACIONES DIVERSAS</t>
  </si>
  <si>
    <t xml:space="preserve"> </t>
  </si>
  <si>
    <t xml:space="preserve">  Acreedores fiscales</t>
  </si>
  <si>
    <t>ACREEDORES FISCALES</t>
  </si>
  <si>
    <t xml:space="preserve">  Acreedores sociales</t>
  </si>
  <si>
    <t>ACREEDORES SOCIALES</t>
  </si>
  <si>
    <t>CREDIT.VIGENT.POR INTERMED.FINAN.SECTOR NO FINANC</t>
  </si>
  <si>
    <t>CREDITOS VIGENTES POR INTERMEDIACION</t>
  </si>
  <si>
    <t xml:space="preserve">  Otras obligaciones diversas</t>
  </si>
  <si>
    <t>OTRAS OBLIGACIONES DIVERSAS</t>
  </si>
  <si>
    <t xml:space="preserve"> FINANCIERA SECTOR NO FINANCIERO</t>
  </si>
  <si>
    <t xml:space="preserve">  Ingresos percibido no devengados</t>
  </si>
  <si>
    <t>DIVIDENDOS A PAGAR</t>
  </si>
  <si>
    <t>PRESTAMOS</t>
  </si>
  <si>
    <t xml:space="preserve">  Préstamos</t>
  </si>
  <si>
    <t>c.17</t>
  </si>
  <si>
    <t xml:space="preserve">  Sector Publico</t>
  </si>
  <si>
    <t>GANANCIAS POR VALUACIÓN A REALIZAR</t>
  </si>
  <si>
    <t xml:space="preserve">  Ganancias por Valuación a realizar</t>
  </si>
  <si>
    <t xml:space="preserve">  Deudores por productos financieros devengados</t>
  </si>
  <si>
    <t xml:space="preserve"> PROVISIONES</t>
  </si>
  <si>
    <t>PROVISIONES Y PREVISIONES</t>
  </si>
  <si>
    <t>PREVISIONES</t>
  </si>
  <si>
    <t>c.6</t>
  </si>
  <si>
    <t>c.5.2</t>
  </si>
  <si>
    <t xml:space="preserve"> Total del pasivo</t>
  </si>
  <si>
    <t>CREDITOS DIVERSOS</t>
  </si>
  <si>
    <t xml:space="preserve"> CREDITOS DIVERSOS</t>
  </si>
  <si>
    <t>c.16</t>
  </si>
  <si>
    <t>PATRIMONIO</t>
  </si>
  <si>
    <t>CREDITOS VENCIDOS POR INTERMEDIACION FINANC</t>
  </si>
  <si>
    <t xml:space="preserve"> CREDITOS VENCIDOS POR INTERMEDIACION</t>
  </si>
  <si>
    <t xml:space="preserve"> FINANCIERA</t>
  </si>
  <si>
    <t>CAPITAL INTEGRADO</t>
  </si>
  <si>
    <t>CAPITAL SOCIAL</t>
  </si>
  <si>
    <t>SECTOR NO FINANCIERO - SECTOR NO PUBLICO</t>
  </si>
  <si>
    <t xml:space="preserve">  Sector no Financiero</t>
  </si>
  <si>
    <t>DEUDORES EN PLA DE REGULARIZACION</t>
  </si>
  <si>
    <t xml:space="preserve">  Deudores en Plan de Regularización</t>
  </si>
  <si>
    <t>CREDITOS MOROSOS</t>
  </si>
  <si>
    <t xml:space="preserve">  Créditos Morosos</t>
  </si>
  <si>
    <t>APORTES NO CAPITALIZADOS</t>
  </si>
  <si>
    <t>SECTOR FINANCIERO</t>
  </si>
  <si>
    <t xml:space="preserve">  Sector Financiero</t>
  </si>
  <si>
    <t xml:space="preserve">  Ganancias por valuacion a realizar</t>
  </si>
  <si>
    <t>AJUSTES AL PATRIMONIO</t>
  </si>
  <si>
    <t>RESERVAS</t>
  </si>
  <si>
    <t>c.5.3</t>
  </si>
  <si>
    <t>INVERSIONES</t>
  </si>
  <si>
    <t xml:space="preserve"> INVERSIONES</t>
  </si>
  <si>
    <t>BIENES ADQUIRIDOS EN RECUPERACION DE CREDITOS</t>
  </si>
  <si>
    <t xml:space="preserve">  Otras inversiones</t>
  </si>
  <si>
    <t xml:space="preserve">  Títulos privados</t>
  </si>
  <si>
    <t>RESULTADOS ACUMULADOS</t>
  </si>
  <si>
    <t>BIENES DESAFECTADOS DEL USO</t>
  </si>
  <si>
    <t>OTROS BIENES</t>
  </si>
  <si>
    <t>INVERSIONES ESPECIALES</t>
  </si>
  <si>
    <t xml:space="preserve">  Derechos Fiduciarios</t>
  </si>
  <si>
    <t>RENTAS S/TITULOS DE RENTA FIJA</t>
  </si>
  <si>
    <t xml:space="preserve">  Rentas</t>
  </si>
  <si>
    <t>RESULTADO DEL EJERCICIO</t>
  </si>
  <si>
    <t>c.7</t>
  </si>
  <si>
    <t>Utilidad del Ejercicio</t>
  </si>
  <si>
    <t>b.1</t>
  </si>
  <si>
    <t>RESULTADOS DEL EJERCICIO</t>
  </si>
  <si>
    <t xml:space="preserve"> BIENES DE USO</t>
  </si>
  <si>
    <t>BIENES DE USO</t>
  </si>
  <si>
    <t xml:space="preserve">  Propios</t>
  </si>
  <si>
    <t>c.8</t>
  </si>
  <si>
    <t>BIENES DE USO PROPIOS</t>
  </si>
  <si>
    <t xml:space="preserve">  En arrendamiento financiero</t>
  </si>
  <si>
    <t xml:space="preserve"> Total del patrimonio</t>
  </si>
  <si>
    <t>BIENES DE USO TOMADOS EN ARRENDAMIENTO FINANCIERO</t>
  </si>
  <si>
    <t>CARGOS DIFERIDOS</t>
  </si>
  <si>
    <t xml:space="preserve"> CARGOS DIFERIDOS</t>
  </si>
  <si>
    <t>c.9</t>
  </si>
  <si>
    <t xml:space="preserve"> Total del activo</t>
  </si>
  <si>
    <t xml:space="preserve"> Total del pasivo y del patrimonio</t>
  </si>
  <si>
    <t xml:space="preserve">CUENTAS DE ORDEN Y CONTINGENCIAS </t>
  </si>
  <si>
    <t>CUENTAS DE CONTINGENCIA</t>
  </si>
  <si>
    <t xml:space="preserve">Total cuentas de contingencia </t>
  </si>
  <si>
    <t>CUENTAS DE ORDEN</t>
  </si>
  <si>
    <t>Total de cuentas de orden</t>
  </si>
  <si>
    <t>Las notas A a F que se acompañan forman parte integrante de los estados financieros.</t>
  </si>
  <si>
    <t>Notas</t>
  </si>
  <si>
    <t xml:space="preserve"> Periodo que terminó</t>
  </si>
  <si>
    <t>31 de Diciembre de 2024</t>
  </si>
  <si>
    <t>GANANCIAS FINANCIERAS</t>
  </si>
  <si>
    <t>GANANCIA POR CRED.VIG.POR INTERM.FINANC.-SECTOR FI</t>
  </si>
  <si>
    <t xml:space="preserve"> Por Créditos vigentes - Sector financiero</t>
  </si>
  <si>
    <t>GANANCIAS CRED.VIGENT.POR INTERM.FINANC.-SECTOR NO</t>
  </si>
  <si>
    <t xml:space="preserve"> Por Créditos vigentes - Sector no financiero</t>
  </si>
  <si>
    <t>GANANCIAS POR CRED. VENC. POR INTERMEDIACION FINAN</t>
  </si>
  <si>
    <t xml:space="preserve"> Por Créditos vencidos</t>
  </si>
  <si>
    <t>GANANCIAS POR VALUACION</t>
  </si>
  <si>
    <t xml:space="preserve"> Por Valuación de activos y pasivos en moneda extranjera(neto)</t>
  </si>
  <si>
    <t xml:space="preserve"> Por Rentas y diferencias de cotización de valores  públicos</t>
  </si>
  <si>
    <t>PERDIDAS FINANCIERAS</t>
  </si>
  <si>
    <t>PERDIDAS POR OBLIGAC POR INTERM.FINANC.-SECTOR FIN</t>
  </si>
  <si>
    <t xml:space="preserve"> Por Obligaciones - Sector financiero</t>
  </si>
  <si>
    <t>PERDIDAS POR OBLIG.POR INT. FINAN.SECTOR NO FINANC</t>
  </si>
  <si>
    <t xml:space="preserve"> Por Obligaciones - Sector no financiero</t>
  </si>
  <si>
    <t>PERDIDAS POR VALUACION</t>
  </si>
  <si>
    <t xml:space="preserve"> Por Valuación de activos y pasivos en moneda extranjera (neto)</t>
  </si>
  <si>
    <t>F2</t>
  </si>
  <si>
    <t>Perdidas por incobrabilidad</t>
  </si>
  <si>
    <t>RESULTADO FINANCIERO ANTES DE PREVISIONES</t>
  </si>
  <si>
    <t>PERDIDAS POR INCOBRABILIDAD</t>
  </si>
  <si>
    <t xml:space="preserve"> Constitución de previsiones</t>
  </si>
  <si>
    <t>DESAFECTACION DE PREVISIONES</t>
  </si>
  <si>
    <t xml:space="preserve"> Desafectación de previsiones</t>
  </si>
  <si>
    <t>RESULTADO FINANCIERO DESPUES DE PREVISIONES</t>
  </si>
  <si>
    <t>RESULTADO POR SERVICIOS</t>
  </si>
  <si>
    <t>GANANCIAS POR SERVICIOS</t>
  </si>
  <si>
    <t xml:space="preserve"> Ganancias por servicios</t>
  </si>
  <si>
    <t>PERDIDAS POR UTILIZACION DE SERVICIOS</t>
  </si>
  <si>
    <t xml:space="preserve"> Pérdidas por servicios</t>
  </si>
  <si>
    <t>RESULTADO BRUTO</t>
  </si>
  <si>
    <t>OTRAS GANANCIAS OPERATIVAS</t>
  </si>
  <si>
    <t>GANANCIAS POR CREDITOS DIVERSOS</t>
  </si>
  <si>
    <t xml:space="preserve"> Ganancias por créditos diversos</t>
  </si>
  <si>
    <t>RENTAS</t>
  </si>
  <si>
    <t xml:space="preserve"> Rentas de bienes</t>
  </si>
  <si>
    <t xml:space="preserve"> Por  valuación de otros activos y pasivos en moneda extranjera (neto)</t>
  </si>
  <si>
    <t>FIDEICOMISO</t>
  </si>
  <si>
    <t xml:space="preserve"> Fideicomiso</t>
  </si>
  <si>
    <t xml:space="preserve"> Otras</t>
  </si>
  <si>
    <t>PERDIDAS OPERATIVAS</t>
  </si>
  <si>
    <t>OTRAS PERDIDAS OPERATIVAS</t>
  </si>
  <si>
    <t>RETRIBUCIONES PERSONALES Y CARGAS SOCIALES</t>
  </si>
  <si>
    <t xml:space="preserve"> Retribución al personal y cargas sociales</t>
  </si>
  <si>
    <t>SEGUROS</t>
  </si>
  <si>
    <t xml:space="preserve"> Gastos generales</t>
  </si>
  <si>
    <t>F5</t>
  </si>
  <si>
    <t>DEPRECIACION DE BIENES DE USO</t>
  </si>
  <si>
    <t xml:space="preserve"> Depreciaciones de bienes de uso</t>
  </si>
  <si>
    <t xml:space="preserve"> Por valuación de otros activos y pasivos en moneda  extranjera (neto)</t>
  </si>
  <si>
    <t>AMORTIZACIONES DE CARGOS DIFERIDOS</t>
  </si>
  <si>
    <t>IMPUESTOS, TASAS Y CONTRIBUCIONES</t>
  </si>
  <si>
    <t>Patentes Municipales</t>
  </si>
  <si>
    <t>OTROS GASTOS OPERATIVOS</t>
  </si>
  <si>
    <t>F6</t>
  </si>
  <si>
    <t>PERDIDAS POR OPERACIONES</t>
  </si>
  <si>
    <t>RESULTADO OPERATIVO NETO</t>
  </si>
  <si>
    <t>RESULTADOS EXTRAORDINARIOS</t>
  </si>
  <si>
    <t>GANANCIAS EXTRAORDINARIAS</t>
  </si>
  <si>
    <t xml:space="preserve"> Ganancias extraordinarias</t>
  </si>
  <si>
    <t>PERDIDAS EXTRAORDINARIAS</t>
  </si>
  <si>
    <t xml:space="preserve"> Pérdidas extraordinarias</t>
  </si>
  <si>
    <t>AJUSTE DE RESULTADOS DE EJERCICIOS ANTERIORES</t>
  </si>
  <si>
    <t>AJUSTES DE RESULTADOS DE EJERC ANTERIORES - GANANC</t>
  </si>
  <si>
    <t>Ganancias</t>
  </si>
  <si>
    <t>AJUSTES DE RESULT DE EJERCICIOS ANTERIORES - PERDI</t>
  </si>
  <si>
    <t>Pérdidas</t>
  </si>
  <si>
    <t>UTILIDAD DEL PERIODO ANTES DEL IMPUESTO A LA RENTA</t>
  </si>
  <si>
    <t>IMPUESTOS A LA RENTA</t>
  </si>
  <si>
    <t>IMPUESTO A LA RENTA</t>
  </si>
  <si>
    <t>UTILIDAD DEL PERIODO</t>
  </si>
  <si>
    <t>Capital Integrado</t>
  </si>
  <si>
    <t>Aportes no Capitalizados</t>
  </si>
  <si>
    <t>Reserva de Revalúo</t>
  </si>
  <si>
    <t>Reserva Legal</t>
  </si>
  <si>
    <t>Reserva Facultativa</t>
  </si>
  <si>
    <t>Resultados acumulados</t>
  </si>
  <si>
    <t>Resultado del ejercicio</t>
  </si>
  <si>
    <t xml:space="preserve">      Total</t>
  </si>
  <si>
    <t>Saldo al inicio del ejercicio 2024</t>
  </si>
  <si>
    <t xml:space="preserve"> - Incremento de reservas</t>
  </si>
  <si>
    <t xml:space="preserve"> - Disminución de reservas</t>
  </si>
  <si>
    <t>-  Distribución de utilidades preferidas</t>
  </si>
  <si>
    <t xml:space="preserve"> - Aumento de Capital</t>
  </si>
  <si>
    <t xml:space="preserve"> - Utilidad neta del impuesto a la renta </t>
  </si>
  <si>
    <t>Saldos al 31 de diciembre de 2024</t>
  </si>
  <si>
    <t>ESTADO DE EVOLUCIÓN DEL PATRIMONIO NETO POR EL EJERCICIO FINALIZADO EL 31 DE DICIEMBRE DE 2024</t>
  </si>
  <si>
    <t>Presentado en forma comparativa con el ejercicio anterior</t>
  </si>
  <si>
    <t>(Expresado en Guaraníes)</t>
  </si>
  <si>
    <t>I</t>
  </si>
  <si>
    <t>FLUJO DE CAJA DE ACTIVIDADES OPERATIVAS</t>
  </si>
  <si>
    <t>Ingresos por intereses</t>
  </si>
  <si>
    <t>Por valores publicos</t>
  </si>
  <si>
    <t>Intereses pagados</t>
  </si>
  <si>
    <t>Ingresos netos  por servicios varios</t>
  </si>
  <si>
    <t>Ingresos por créditos diversos</t>
  </si>
  <si>
    <t>Pagos efectuados a proveedores y empleados</t>
  </si>
  <si>
    <t>Otros ingresos operativos</t>
  </si>
  <si>
    <t>Rentas</t>
  </si>
  <si>
    <t>Otras pérdidas operativas</t>
  </si>
  <si>
    <t>Perdidas extraordinarias</t>
  </si>
  <si>
    <t>Perdidas de años anteriores</t>
  </si>
  <si>
    <t>Result. en operac. antes de los cambios de activos y pasivos operativos</t>
  </si>
  <si>
    <t>Variaciones en Activos y Pasivos</t>
  </si>
  <si>
    <t>Valores Públicos</t>
  </si>
  <si>
    <t>Inicio</t>
  </si>
  <si>
    <t>final</t>
  </si>
  <si>
    <t>Créditos por intermediación financiera</t>
  </si>
  <si>
    <t>Sector Financiero inicio</t>
  </si>
  <si>
    <t>Sector Financiero final</t>
  </si>
  <si>
    <t>Sector no financiero inicio</t>
  </si>
  <si>
    <t>Sector no Financiero final</t>
  </si>
  <si>
    <t>Creditos vencidos inicio</t>
  </si>
  <si>
    <t>Creditos vencidos final</t>
  </si>
  <si>
    <t>Previsiones</t>
  </si>
  <si>
    <t>Créditos diversos</t>
  </si>
  <si>
    <t>Cargos diferidos</t>
  </si>
  <si>
    <t>Amortizaciones</t>
  </si>
  <si>
    <t>Obligaciones por intermediación financiera</t>
  </si>
  <si>
    <t>Saldo inicial obligaciones por intermediación financiera SF</t>
  </si>
  <si>
    <t>Saldo final obligaciones por intermediación financiera SF</t>
  </si>
  <si>
    <t>Saldo inicial obligaciones por intermediación financiera SNF</t>
  </si>
  <si>
    <t>Saldo final obligaciones por intermediación financiera SNF</t>
  </si>
  <si>
    <t>Obligaciones diversas</t>
  </si>
  <si>
    <t>inicio</t>
  </si>
  <si>
    <t>Provisiones y previsiones</t>
  </si>
  <si>
    <t>Ajuste IR realizado en el 2017</t>
  </si>
  <si>
    <t>Impuesto a la renta</t>
  </si>
  <si>
    <t>Flujo Neto de caja de actividades operativas</t>
  </si>
  <si>
    <t>II</t>
  </si>
  <si>
    <t>FLUJO DE CAJA DE ACTIVIDADES DE INVERSION</t>
  </si>
  <si>
    <t>(Adquisición) / Ventas de bienes adquiridos en recuperación de créditos</t>
  </si>
  <si>
    <t>Inversiones inicio</t>
  </si>
  <si>
    <t>Inversiones final</t>
  </si>
  <si>
    <t>Adquisición de bienes de uso en el año</t>
  </si>
  <si>
    <t>Bienes de uso al incio</t>
  </si>
  <si>
    <t>Bienes de uso al final</t>
  </si>
  <si>
    <t>Revaluo al inicio</t>
  </si>
  <si>
    <t>Revaluo al final</t>
  </si>
  <si>
    <t>Depreciaciones</t>
  </si>
  <si>
    <t>Flujo neto de caja de actividades de inversión</t>
  </si>
  <si>
    <t>III</t>
  </si>
  <si>
    <t>FLUJO DE CAJA DE ACTIVIDADES FINANCIERAS</t>
  </si>
  <si>
    <t>Transferencia de utilidades</t>
  </si>
  <si>
    <t>Aumento de capital</t>
  </si>
  <si>
    <t>Flujo neto de caja de actividades financieras</t>
  </si>
  <si>
    <t>Incremento neto de caja</t>
  </si>
  <si>
    <t>Diferencia de cambio</t>
  </si>
  <si>
    <t>Caja al principio del año</t>
  </si>
  <si>
    <t>Caja al final del periodo</t>
  </si>
  <si>
    <t>NOTAS A LOS ESTADOS CONTABLES AL 31 DE DICIEMBRE DEL 2024</t>
  </si>
  <si>
    <r>
      <t>A.</t>
    </r>
    <r>
      <rPr>
        <b/>
        <sz val="7"/>
        <color theme="1"/>
        <rFont val="Times New Roman"/>
        <family val="1"/>
      </rPr>
      <t xml:space="preserve">   </t>
    </r>
    <r>
      <rPr>
        <b/>
        <sz val="10"/>
        <color theme="1"/>
        <rFont val="Times New Roman"/>
        <family val="1"/>
      </rPr>
      <t xml:space="preserve">Notas contables </t>
    </r>
  </si>
  <si>
    <t>En el presente documento se presentan las notas contables preliminares correspondientes al mes de diciembre de 2024. Estas notas tienen como objetivo proporcionar información detallada y transparente sobre los hechos económicos más relevantes que han impactado las operaciones de la organización durante este periodo.</t>
  </si>
  <si>
    <t>Se incluyen, además, las principales políticas contables aplicadas, así como aclaraciones sobre partidas específicas que merecen un análisis detallado debido a su naturaleza, magnitud o complejidad. Estas notas buscan facilitar la comprensión del desempeño financiero de la organización durante el ejercicio y servir como base para la toma de decisiones informadas por parte de los directivos y otros interesados.</t>
  </si>
  <si>
    <t>B. Información básica sobre los estados financieros</t>
  </si>
  <si>
    <t>B.1) Naturaleza Jurídica</t>
  </si>
  <si>
    <t>Efecto de la Fusión en los Estados Financieros</t>
  </si>
  <si>
    <t>En el marco del proceso de fusión antes mencionado, el 20 de febrero de 2019 es celebrada la Asamblea Extraordinaria de Accionistas del Banco Itapúa S.A.E.C.A. que entre otras disposiciones establece el referido cambio de denominación social del Banco, y aprueba el Balance Consolidado de Fusión con los siguientes valores relevantes del Patrimonio Neto, según se revela en el Acta N° 67 de dicha Asamblea:</t>
  </si>
  <si>
    <t>(En millones de Guaraníes)</t>
  </si>
  <si>
    <t>Financiera Río S.A.E.C.A.</t>
  </si>
  <si>
    <t>Banco Itapúa S.A.E.C.A.</t>
  </si>
  <si>
    <t>Banco Río S.A.E.C.A.</t>
  </si>
  <si>
    <t>- </t>
  </si>
  <si>
    <t>Otras Cuentas del Patrimonio Neto Capitalizadas</t>
  </si>
  <si>
    <t>Total Capital de la Fusión</t>
  </si>
  <si>
    <t>Otras Cuentas del Patrimonio Neto no Capitalizadas</t>
  </si>
  <si>
    <t>Total Patrimonio Neto de la Fusión</t>
  </si>
  <si>
    <t>El nuevo capital social al momento de la fusión ha contemplado la absorción de los resultados de las entidades fusionadas correspondientes al período iniciado el 1 de enero de 2019 hasta la fecha de concreción del acuerdo. En este contexto los presentes estados financieros de Banco Río S.A.E.C.A. exponen en los estados de evolución del patrimonio neto y de resultados la absorción de la disminución del Patrimonio Neto registrada durante el referido período pre-fusión por valor de Gs. 11.818.997.576 (de Gs. 106.818.997.576 al 1 de enero de 2019, a Gs 95.000.000.000 acordados para la fusión)</t>
  </si>
  <si>
    <t>B.2) Base de preparación de los Estados Financieros</t>
  </si>
  <si>
    <t>Los presentes estados financieros han sido preparados de acuerdo con las normas, reglamentaciones e instrucciones contables establecidas por el Banco Central del Paraguay (BCP) y la Superintendencia de Bancos (SIB), razón por la cual no incorporan algunas cuestiones de presentación y revelación no reguladas por el BCP pero que sin embargo éstas son normalmente requeridas en otros marcos contables elaborados por organizaciones consideradas relevantes en los procesos de emisión de normas para la preparación de estados financieros con fines generales. Las normas, reglamentaciones y disposiciones contables establecidas por el BCP difieren de tales marcos contables, principalmente en los siguientes aspectos:</t>
  </si>
  <si>
    <r>
      <t>a)</t>
    </r>
    <r>
      <rPr>
        <sz val="7"/>
        <color theme="1"/>
        <rFont val="Times New Roman"/>
        <family val="1"/>
      </rPr>
      <t xml:space="preserve">               </t>
    </r>
    <r>
      <rPr>
        <sz val="10"/>
        <color theme="1"/>
        <rFont val="Times New Roman"/>
        <family val="1"/>
      </rPr>
      <t>los ajustes a los resultados de períodos anteriores se registran como resultados del período sin afectar directamente las cuentas del patrimonio neto de la Entidad.</t>
    </r>
  </si>
  <si>
    <r>
      <t>b)</t>
    </r>
    <r>
      <rPr>
        <sz val="7"/>
        <color theme="1"/>
        <rFont val="Times New Roman"/>
        <family val="1"/>
      </rPr>
      <t xml:space="preserve">               </t>
    </r>
    <r>
      <rPr>
        <sz val="10"/>
        <color theme="1"/>
        <rFont val="Times New Roman"/>
        <family val="1"/>
      </rPr>
      <t>no se encuentra previsto el registro contable de activos o pasivos por impuesto diferido,</t>
    </r>
  </si>
  <si>
    <r>
      <t>c)</t>
    </r>
    <r>
      <rPr>
        <sz val="7"/>
        <color theme="1"/>
        <rFont val="Times New Roman"/>
        <family val="1"/>
      </rPr>
      <t xml:space="preserve">               </t>
    </r>
    <r>
      <rPr>
        <sz val="10"/>
        <color theme="1"/>
        <rFont val="Times New Roman"/>
        <family val="1"/>
      </rPr>
      <t>establecen criterios específicos para la clasificación y valuación de la cartera de créditos, el devengamiento y suspensión de intereses y ganancias por valuación, tal como se menciona en la nota C.5,</t>
    </r>
  </si>
  <si>
    <r>
      <t>d)</t>
    </r>
    <r>
      <rPr>
        <sz val="7"/>
        <color theme="1"/>
        <rFont val="Times New Roman"/>
        <family val="1"/>
      </rPr>
      <t xml:space="preserve">               </t>
    </r>
    <r>
      <rPr>
        <sz val="10"/>
        <color theme="1"/>
        <rFont val="Times New Roman"/>
        <family val="1"/>
      </rPr>
      <t>las Entidades deben constituir previsiones sobre la cartera de créditos, los riesgos contingentes y los activos en general en base a los parámetros establecidos en la Resolución N° 1, Acta 60, del Directorio del Banco Central del Paraguay del 28 de setiembre de 2007, y sus modificatorias,</t>
    </r>
  </si>
  <si>
    <r>
      <t>e)</t>
    </r>
    <r>
      <rPr>
        <sz val="7"/>
        <color theme="1"/>
        <rFont val="Times New Roman"/>
        <family val="1"/>
      </rPr>
      <t xml:space="preserve">               </t>
    </r>
    <r>
      <rPr>
        <sz val="10"/>
        <color theme="1"/>
        <rFont val="Times New Roman"/>
        <family val="1"/>
      </rPr>
      <t>no se exige la revelación de las tasas promedio de interés ni del promedio de activos y pasivos que han devengado intereses,</t>
    </r>
  </si>
  <si>
    <r>
      <t>f)</t>
    </r>
    <r>
      <rPr>
        <sz val="7"/>
        <color theme="1"/>
        <rFont val="Times New Roman"/>
        <family val="1"/>
      </rPr>
      <t xml:space="preserve">                </t>
    </r>
    <r>
      <rPr>
        <sz val="10"/>
        <color theme="1"/>
        <rFont val="Times New Roman"/>
        <family val="1"/>
      </rPr>
      <t>no se exige el cálculo ni la revelación de las ganancias por acción,</t>
    </r>
  </si>
  <si>
    <r>
      <t>g)</t>
    </r>
    <r>
      <rPr>
        <sz val="7"/>
        <color theme="1"/>
        <rFont val="Times New Roman"/>
        <family val="1"/>
      </rPr>
      <t xml:space="preserve">               </t>
    </r>
    <r>
      <rPr>
        <sz val="10"/>
        <color theme="1"/>
        <rFont val="Times New Roman"/>
        <family val="1"/>
      </rPr>
      <t>no se exige la revelación de la base para identificar los riesgos generales de la industria bancaria y el tratamiento contable de dichos riesgos,</t>
    </r>
  </si>
  <si>
    <r>
      <t>h)</t>
    </r>
    <r>
      <rPr>
        <sz val="7"/>
        <color theme="1"/>
        <rFont val="Times New Roman"/>
        <family val="1"/>
      </rPr>
      <t xml:space="preserve">               </t>
    </r>
    <r>
      <rPr>
        <sz val="10"/>
        <color theme="1"/>
        <rFont val="Times New Roman"/>
        <family val="1"/>
      </rPr>
      <t>permite tratamientos contables para situaciones especiales en casos puntuales aprobados expresamente por la Superintendencia de Bancos, tal como se menciona en la nota C.5,</t>
    </r>
  </si>
  <si>
    <t>Los saldos incluidos en los estados financieros se han preparado sobre la base de costos históricos, excepto para el caso de las cuentas en moneda extranjera y los bienes de uso, según se explica en los puntos c.1) y c.8) de la nota C), y no reconocen en forma integral los efectos de la inflación en la situación patrimonial y financiera de la Entidad, sobre los resultados de sus operaciones y sobre los flujos de efectivo, en atención a que la corrección monetaria integral no constituye una práctica contable de aceptación generalizada en el Paraguay. Según el IPC publicado por el BCP, la inflación acumulada al 31 de diciembre de 2024 y 31 de diciembre de 2023 fue del 3,8% y 3,7% respectivamente.</t>
  </si>
  <si>
    <t>La preparación de estos estados financieros requiere que el Directorio y la Gerencia de la Entidad realicen ciertas estimaciones y supuestos que afectan los saldos de los activos y pasivos, la exposición de contingencias y el reconocimiento de los ingresos y gastos. Los activos y pasivos son reconocidos en los estados financieros cuando es probable que futuros beneficios económicos fluyan hacia o desde la Entidad y que las diferentes partidas tengan un costo o valor que pueda ser medido con fiabilidad.</t>
  </si>
  <si>
    <t>Si en el futuro estas estimaciones y supuestos, que se basan en el mejor criterio de la gerencia a la fecha de estos estados financieros, se modificaran con respecto a las actuales circunstancias, los estimados y supuestos originales serán adecuadamente modificados en la fecha en que se produzcan tales cambios.</t>
  </si>
  <si>
    <t>Las principales estimaciones relacionadas en los estados financieros se refieren a las previsiones sobre activos y riesgos crediticios de dudoso cobro, depreciaciones de bienes de uso, amortización de cargos diferidos y activos intangibles, previsiones sobre litigios judiciales iniciados contra la Entidad y a las previsiones para cubrir otras contingencias.</t>
  </si>
  <si>
    <r>
      <t>(i)</t>
    </r>
    <r>
      <rPr>
        <b/>
        <sz val="7"/>
        <color theme="1"/>
        <rFont val="Times New Roman"/>
        <family val="1"/>
      </rPr>
      <t xml:space="preserve">                  </t>
    </r>
    <r>
      <rPr>
        <b/>
        <sz val="10"/>
        <color theme="1"/>
        <rFont val="Times New Roman"/>
        <family val="1"/>
      </rPr>
      <t>Criterios contables autorizados por el Regulador en el contexto de la Fusión:</t>
    </r>
  </si>
  <si>
    <t>En el marco de la fusión de entidades antes mencionada, que diera origen al nuevo Banco Río S.A.E.C.A. la Superintendencias de Bancos ha otorgado determinadas facilidades para el período de transición derivado de la referida fusión, entre las que se destacan:</t>
  </si>
  <si>
    <r>
      <t>·</t>
    </r>
    <r>
      <rPr>
        <sz val="7"/>
        <color theme="1"/>
        <rFont val="Times New Roman"/>
        <family val="1"/>
      </rPr>
      <t xml:space="preserve">      </t>
    </r>
    <r>
      <rPr>
        <sz val="10"/>
        <color theme="1"/>
        <rFont val="Times New Roman"/>
        <family val="1"/>
      </rPr>
      <t xml:space="preserve"> Mantenimiento de la calificación de clientes del ex Banco Itapúa S.A.E.C.A. por un período determinado y un tratamiento especial a la finalización de este.</t>
    </r>
  </si>
  <si>
    <r>
      <t>·</t>
    </r>
    <r>
      <rPr>
        <sz val="7"/>
        <color theme="1"/>
        <rFont val="Times New Roman"/>
        <family val="1"/>
      </rPr>
      <t xml:space="preserve">      </t>
    </r>
    <r>
      <rPr>
        <sz val="10"/>
        <color theme="1"/>
        <rFont val="Times New Roman"/>
        <family val="1"/>
      </rPr>
      <t>  Definición de un régimen especial de previsiones para bienes adjudicados recibidos en dación de pago por el ex Banco Itapúa S.A.E.C.A., por un tiempo determinado.</t>
    </r>
  </si>
  <si>
    <r>
      <t>·</t>
    </r>
    <r>
      <rPr>
        <sz val="7"/>
        <color theme="1"/>
        <rFont val="Times New Roman"/>
        <family val="1"/>
      </rPr>
      <t xml:space="preserve">      </t>
    </r>
    <r>
      <rPr>
        <sz val="10"/>
        <color theme="1"/>
        <rFont val="Times New Roman"/>
        <family val="1"/>
      </rPr>
      <t>Tratamiento especial de pérdidas que pudieran generarse por ventas de bienes adjudicados por un tiempo determinado.</t>
    </r>
  </si>
  <si>
    <r>
      <t>·</t>
    </r>
    <r>
      <rPr>
        <sz val="7"/>
        <color theme="1"/>
        <rFont val="Times New Roman"/>
        <family val="1"/>
      </rPr>
      <t xml:space="preserve">      </t>
    </r>
    <r>
      <rPr>
        <sz val="10"/>
        <color theme="1"/>
        <rFont val="Times New Roman"/>
        <family val="1"/>
      </rPr>
      <t>Régimen especial para costos de desvinculaciones.</t>
    </r>
  </si>
  <si>
    <r>
      <t>(ii)</t>
    </r>
    <r>
      <rPr>
        <b/>
        <sz val="7"/>
        <color theme="1"/>
        <rFont val="Times New Roman"/>
        <family val="1"/>
      </rPr>
      <t xml:space="preserve">                </t>
    </r>
    <r>
      <rPr>
        <b/>
        <sz val="10"/>
        <color theme="1"/>
        <rFont val="Times New Roman"/>
        <family val="1"/>
      </rPr>
      <t>Información comparativa:</t>
    </r>
  </si>
  <si>
    <t>El estado de situación patrimonial, el estado de resultados, el estado de evolución del patrimonio neto y el estado de flujos de efectivo se presenta en forma comparativa con las cifras auditadas al cierre del ejercicio finalizado el 31 de diciembre de 2024 y 31 de diciembre de 2023.</t>
  </si>
  <si>
    <t>B.3) Sucursales en el exterior</t>
  </si>
  <si>
    <t>La Entidad no posee sucursales en el exterior.</t>
  </si>
  <si>
    <t>B.4) Participación con otras sociedades</t>
  </si>
  <si>
    <t>Las acciones en el rubro Inversiones correspondiente al mes de diciembre de 2024 y diciembre de 2023, fueron por un monto de Gs.97.561.829.285 y Gs. 89.945.929.285 respectivamente y se encuentran valuadas al costo de adquisición. (ver nota c.7).</t>
  </si>
  <si>
    <t>B.5) Composición del capital y características de las acciones.</t>
  </si>
  <si>
    <t>La composición del capital integrado al 31 de diciembre de 2024 y 31 de diciembre de 2023 es la siguiente:</t>
  </si>
  <si>
    <t>Capital Integrado al 31/12/2024</t>
  </si>
  <si>
    <t>Gs. 450.707.300.000.-</t>
  </si>
  <si>
    <t>Capital Integrado al 31/12/2023</t>
  </si>
  <si>
    <t>Gs. 413.688.400.000.-</t>
  </si>
  <si>
    <t>Acciones Ordinarias de Voto Múltiple</t>
  </si>
  <si>
    <t>Por lo Integrado</t>
  </si>
  <si>
    <t>Derecho de voto</t>
  </si>
  <si>
    <t>5 votos</t>
  </si>
  <si>
    <t>Acciones Ordinarias Simples</t>
  </si>
  <si>
    <t>1 voto</t>
  </si>
  <si>
    <t>Acciones Preferidas</t>
  </si>
  <si>
    <t>Sin Voto</t>
  </si>
  <si>
    <t>Al 31 de diciembre de 2024 y 31 de diciembre de 2023 existen 4.507.073 y 4.136.884 acciones respectivamente cuyo valor nominal es de Gs. 100.000 cada una.</t>
  </si>
  <si>
    <t>B.5.1) Nómina de accionistas</t>
  </si>
  <si>
    <t>La composición accionaria que representa igual o superior al cinco por ciento (5%) de la cantidad de votos al 31 de diciembre de 2024 y 31 de diciembre de 2023 es la siguiente:</t>
  </si>
  <si>
    <t>Accionista</t>
  </si>
  <si>
    <t>Porcentaje de Participación en Votos 2024</t>
  </si>
  <si>
    <t>Porcentaje de Participación en Votos 2023</t>
  </si>
  <si>
    <t>País</t>
  </si>
  <si>
    <t>Cristian José Heisecke Velázquez</t>
  </si>
  <si>
    <t>Paraguay</t>
  </si>
  <si>
    <t>Oscar Enrique Diesel Junghanns</t>
  </si>
  <si>
    <t>Julio Alberto Squef Gómez</t>
  </si>
  <si>
    <t>Tiburcio Ojeda</t>
  </si>
  <si>
    <t>Otros</t>
  </si>
  <si>
    <t>La presente publicación se realiza a solicitud de la Superintendencia de Bancos, en el marco de lo establecido en el artículo 107° “Transparencia Informativa” de la Ley N° 861/96 “General de Bancos, Financieras y otras Entidades de Crédito”.</t>
  </si>
  <si>
    <t>En los últimos dos periodos el Banco no cuentan con otros accionistas que poseen acciones con más del 5%.</t>
  </si>
  <si>
    <t>B.6) Nómina de Dirección y del Personal Superior</t>
  </si>
  <si>
    <t>Directorio</t>
  </si>
  <si>
    <t>Al 31 de diciembre de 2024 y 31 de diciembre de 2023 la composición de directorio es la siguiente:</t>
  </si>
  <si>
    <t>Composición 2024</t>
  </si>
  <si>
    <t>Composición 2023</t>
  </si>
  <si>
    <t>Presidente</t>
  </si>
  <si>
    <t>Vicepresidente</t>
  </si>
  <si>
    <t>Directores Titulares</t>
  </si>
  <si>
    <t>María Susana Heisecke de Saldívar</t>
  </si>
  <si>
    <t>Gustavo Javier Arguello Lubian</t>
  </si>
  <si>
    <t>Pablo Jose Di Iorio</t>
  </si>
  <si>
    <t>Sindico</t>
  </si>
  <si>
    <t>Gliseria Maria Carmen</t>
  </si>
  <si>
    <t>Plana Ejecutiva</t>
  </si>
  <si>
    <t>Al 31 de diciembre de 2024 y 31 de diciembre de 2023 la plana ejecutiva es la siguiente:</t>
  </si>
  <si>
    <t>Personal Superior</t>
  </si>
  <si>
    <t>Al 31 de diciembre de 2024</t>
  </si>
  <si>
    <t>Al 31 de diciembre de 2023</t>
  </si>
  <si>
    <t>Gerente General</t>
  </si>
  <si>
    <t>-</t>
  </si>
  <si>
    <t>Sub Gerente General Comercial</t>
  </si>
  <si>
    <t>Jose Miguel Moreno Figueredo</t>
  </si>
  <si>
    <t>Sub Gerente General Administrativo Financiero</t>
  </si>
  <si>
    <t>Cesar Daniel Espinola Mendoza</t>
  </si>
  <si>
    <t>Gerente de Desarrollo de Negocios</t>
  </si>
  <si>
    <t>Rosa Angélica Solis De Leiva</t>
  </si>
  <si>
    <t>Gerente Banca Pymes y Sucursales</t>
  </si>
  <si>
    <t>Gustavo Diosnel Portillo Díaz</t>
  </si>
  <si>
    <t>Gustavo Diosnel Portillo Diaz</t>
  </si>
  <si>
    <t>Gerente Financiero Interino</t>
  </si>
  <si>
    <t>Gerente de Fiducia</t>
  </si>
  <si>
    <t>Elena Damiana Gonzalez Bogado</t>
  </si>
  <si>
    <t>Gerente de Gestión de Personas</t>
  </si>
  <si>
    <t>Diana Espinola Colman</t>
  </si>
  <si>
    <t>Sub Gerente de Gestión de Personas</t>
  </si>
  <si>
    <t>Julia Elena Prieto de Zavala</t>
  </si>
  <si>
    <t>Gerente de Asesoría Jurídica</t>
  </si>
  <si>
    <t>Cecilia Aguilera de Bordaberry</t>
  </si>
  <si>
    <t>Gerente de Tecnología</t>
  </si>
  <si>
    <t>Feder Omar Ventre Segovia</t>
  </si>
  <si>
    <t>Gerente de Recuperaciones y Negocios Extraordinarios</t>
  </si>
  <si>
    <t>Tristan Ernesto Marquizo Goldemberg</t>
  </si>
  <si>
    <t>Gerente de Riesgos</t>
  </si>
  <si>
    <t>Wilson Benito Castro Burgos</t>
  </si>
  <si>
    <t>Gerente de Auditoria</t>
  </si>
  <si>
    <t>Virginia Amambay Cardozo Vera</t>
  </si>
  <si>
    <t>Gerente de Administración</t>
  </si>
  <si>
    <t>Lourdes Ramona Ramirez Morel</t>
  </si>
  <si>
    <t>Gerente de Operaciones</t>
  </si>
  <si>
    <t>Martha Isabel Romero</t>
  </si>
  <si>
    <t>Gerente de Productos y Tarjetas</t>
  </si>
  <si>
    <t>Hector Damian Garrigoza Maidana</t>
  </si>
  <si>
    <t>Gerente de Calidad y Procesos</t>
  </si>
  <si>
    <t>Carlos Daniel Rolon Melgarejo</t>
  </si>
  <si>
    <t>Auditor Informático</t>
  </si>
  <si>
    <t>Maria Auxiliadora Lopez Mencia</t>
  </si>
  <si>
    <t>Oficial de Cumplimiento</t>
  </si>
  <si>
    <t>Nataly Juliet Ramirez Recalde</t>
  </si>
  <si>
    <t>Oficial de Cumplimiento Interino</t>
  </si>
  <si>
    <t>Carlos Hernan Alarcon Ferreira</t>
  </si>
  <si>
    <t>Emma Maria Dominguez Jara</t>
  </si>
  <si>
    <t>Oficial de Seguridad Informática</t>
  </si>
  <si>
    <t>Claudio Fabian Candia Fleitas</t>
  </si>
  <si>
    <t>Contador</t>
  </si>
  <si>
    <t>Jose Antonio Fleitas</t>
  </si>
  <si>
    <t>Gerente de Marketing</t>
  </si>
  <si>
    <t>Romina María Costas Benitez</t>
  </si>
  <si>
    <t>Romina Maria Costas Benitez</t>
  </si>
  <si>
    <t>Gerente de Banca Preferente</t>
  </si>
  <si>
    <t>Dalma Gisele Rodriguez Benitez</t>
  </si>
  <si>
    <t>Gerente de Banca Corporativa Agrícola Ganadera</t>
  </si>
  <si>
    <t>Mirian Leonor Rojas</t>
  </si>
  <si>
    <t>Gerente de Banca Corporativa Metro Captaciones/Ifis</t>
  </si>
  <si>
    <t>Gustavo Hans Spiess Acosta</t>
  </si>
  <si>
    <t>C. Información referente a los activos y pasivos</t>
  </si>
  <si>
    <t>C.1) Valuación de la moneda extranjera</t>
  </si>
  <si>
    <t>Los activos y pasivos expresados en moneda extranjera se encuentran valuados a los tipos de cambio vigentes al 31 de diciembre de 2024 y 31 de diciembre de 2023, que fueron proporcionados por la Mesa de Cambios del Departamento de Operaciones Internacionales del BCP, y no difieren significativamente de los tipos de cambio vigentes en el mercado libre de cambios:</t>
  </si>
  <si>
    <t>Moneda</t>
  </si>
  <si>
    <t>Tipo de cambio</t>
  </si>
  <si>
    <t>al 31 de diciembre del 2024</t>
  </si>
  <si>
    <t>al 31 de diciembre de 2023</t>
  </si>
  <si>
    <t>(Guaraníes por cada unidad de moneda extranjera)</t>
  </si>
  <si>
    <t>Dólar Americano</t>
  </si>
  <si>
    <t>Euro</t>
  </si>
  <si>
    <t>Peso Argentino</t>
  </si>
  <si>
    <t>Real</t>
  </si>
  <si>
    <t>Las diferencias de cambio originadas por fluctuaciones en los tipos de cambio, entre las fechas de concentración de las operaciones y su liquidación o valuación al cierre del ejercicio, son reconocidas en los resultados de cada ejercicio.</t>
  </si>
  <si>
    <t>C.2) Posición en moneda extranjera</t>
  </si>
  <si>
    <t>Posición al 31.12.2024</t>
  </si>
  <si>
    <t xml:space="preserve">       Concepto</t>
  </si>
  <si>
    <t>Importe Arbitrado en U$S</t>
  </si>
  <si>
    <t>Importe equivalente en G</t>
  </si>
  <si>
    <t>Activos totales en moneda extranjera</t>
  </si>
  <si>
    <t>Pasivos totales en moneda extranjera</t>
  </si>
  <si>
    <t>Posición comprada en moneda extranjera</t>
  </si>
  <si>
    <t>Posición al 31.12.2023</t>
  </si>
  <si>
    <t>Al 31 de diciembre de 2024 y 31 de diciembre de 2023, la posición neta en moneda extranjera no excedía el tope de posición fijado por el BCP según lo establece la Resolución N° 07, Acta N° 12, de fecha 30 de abril de 2007 y su modificatoria, la Resolución N° 11, Acta N° 66 de fecha 17 de Setiembre de 2015.</t>
  </si>
  <si>
    <t>C.3) Valores públicos</t>
  </si>
  <si>
    <t>Los valores públicos adquiridos por el Banco Río S.A.E.C.A. corresponden a Letras de Regulación Monetaria, emitidas en guaraníes y, adquiridos a través del Banco Central del Paraguay. Estos se encuentran contabilizados a su valor de costo más la renta devengada a percibir.</t>
  </si>
  <si>
    <t>La composición al 31 de diciembre de 2024 es como sigue:</t>
  </si>
  <si>
    <t>Valores públicos y privados</t>
  </si>
  <si>
    <t>Moneda de emisión</t>
  </si>
  <si>
    <t>Importe en moneda de emisión</t>
  </si>
  <si>
    <t>31 de diciembre de 2024</t>
  </si>
  <si>
    <t xml:space="preserve">Valor nominal </t>
  </si>
  <si>
    <t>Gs.</t>
  </si>
  <si>
    <t>Valor Contable Gs.</t>
  </si>
  <si>
    <t>Instrumentos de Regulación Monetaria del BCP</t>
  </si>
  <si>
    <t>Guaraníes</t>
  </si>
  <si>
    <t>Bonos del Tesoro Nacional</t>
  </si>
  <si>
    <t>Bonos de la Agencia Financiera de Desarrollo</t>
  </si>
  <si>
    <t>Rentas documentadas Devengadas</t>
  </si>
  <si>
    <t>Total</t>
  </si>
  <si>
    <t>C.4) Activos y pasivos con cláusulas de reajuste.</t>
  </si>
  <si>
    <t>Con excepción de los préstamos obtenidos de la Agencia Financiera de Desarrollo (AFD) registrados en la cuenta de Préstamos de Entidades Financieras que poseen cláusulas contractuales de reajuste de las tasas anuales de intereses, no existen activos ni pasivos con cláusula de reajuste. Al 31 de diciembre de 2024 y 31 de diciembre de 2023 no existían activos ni pasivos con cláusula de reajuste capital. Los préstamos obtenidos de la Agencia Financiera de Desarrollo (AFD) los préstamos otorgados con fondos de la AFD, estipulan cláusulas contractuales de eventuales reajustes de las tasas anuales de interés.</t>
  </si>
  <si>
    <t>C.5) Cartera de créditos</t>
  </si>
  <si>
    <t>C.5.1) Créditos Vigentes al Sector Financiero:</t>
  </si>
  <si>
    <t>En este rubro se incluyen colocaciones a corto plazo en instituciones financieras locales en moneda nacional y extranjera, así como préstamos a corto plazo concedidos a instituciones financieras locales.</t>
  </si>
  <si>
    <t>Los créditos vigentes al sector financiero al 31 de diciembre de 2024 se componen como sigue:</t>
  </si>
  <si>
    <t>Categoría de Riesgo</t>
  </si>
  <si>
    <t>Saldo antes de previsiones</t>
  </si>
  <si>
    <t>Garantías computables para previsiones</t>
  </si>
  <si>
    <t>Saldo contable después de previsiones</t>
  </si>
  <si>
    <t>% mínimo</t>
  </si>
  <si>
    <t>Constituidas</t>
  </si>
  <si>
    <t>1b</t>
  </si>
  <si>
    <t>Total Vig. Sec. Financ.</t>
  </si>
  <si>
    <t>En esta composición se excluyen saldos de Operaciones a liquidar por Gs. 598.684.296.744 y Operaciones de reporto tipo compra Gs. 1.664.001.679, se incluyen Operaciones de reporto tipo venta Gs. 60.817.150.000</t>
  </si>
  <si>
    <t>Los créditos vigentes al sector financiero al 31 de diciembre de 2023 se componen como sigue:</t>
  </si>
  <si>
    <t>En esta composición se excluyen saldos de Operaciones a liquidar por Gs. 258.735.338.964, Operaciones de reporto tipo venta Gs. 55.710.821.800 y Operaciones de reporto tipo compra Gs. 1.664.001.676</t>
  </si>
  <si>
    <t>La cartera de créditos ha sido valuada a su valor nominal más intereses devengados al cierre del 31 de diciembre de 2024 y 31 de diciembre de 2023 neto de previsiones, las cuales han sido calculadas de acuerdo con lo dispuesto por la Resolución del Directorio del Banco Central del Paraguay Nº 1, Acta Nº 60 de fecha 28 de setiembre de 2007, para lo cual:</t>
  </si>
  <si>
    <r>
      <t>a)</t>
    </r>
    <r>
      <rPr>
        <sz val="7"/>
        <color theme="1"/>
        <rFont val="Times New Roman"/>
        <family val="1"/>
      </rPr>
      <t xml:space="preserve">                </t>
    </r>
    <r>
      <rPr>
        <sz val="10"/>
        <color theme="1"/>
        <rFont val="Times New Roman"/>
        <family val="1"/>
      </rPr>
      <t>Los deudores han sido clasificados según el destino de los fondos desembolsados en Grandes Deudores, Medianos y Pequeños Deudores, Deudores Personales, Microcréditos.</t>
    </r>
  </si>
  <si>
    <r>
      <t>b)</t>
    </r>
    <r>
      <rPr>
        <sz val="7"/>
        <color theme="1"/>
        <rFont val="Times New Roman"/>
        <family val="1"/>
      </rPr>
      <t xml:space="preserve">                </t>
    </r>
    <r>
      <rPr>
        <sz val="10"/>
        <color theme="1"/>
        <rFont val="Times New Roman"/>
        <family val="1"/>
      </rPr>
      <t>Los deudores han sido clasificados en seis categorías de riesgo en base a la evaluación y calificación de la capacidad de pago de un deudor o de un grupo de deudores compuesto por personas vinculadas, con respecto a la totalidad de sus obligaciones. A partir de la Resolución 37/11 que modifica la Resolución Nº 1/2007, requiere que la primera de ellas (categoría 1) se desdoble en tres sub-categorías a los efectos del cómputo de las previsiones.</t>
    </r>
  </si>
  <si>
    <r>
      <t>c)</t>
    </r>
    <r>
      <rPr>
        <sz val="7"/>
        <color theme="1"/>
        <rFont val="Times New Roman"/>
        <family val="1"/>
      </rPr>
      <t xml:space="preserve">                </t>
    </r>
    <r>
      <rPr>
        <sz val="10"/>
        <color theme="1"/>
        <rFont val="Times New Roman"/>
        <family val="1"/>
      </rPr>
      <t>Los intereses devengados sobre los créditos vigentes clasificados en las categorías de menor riesgo, “1” y “2”, se han imputado a ganancias en su totalidad. Los intereses devengados y no cobrados a la fecha de cierre sobre los créditos vencidos y/o vigentes clasificados en categoría superior a “2”, que han sido reconocidos como ganancia hasta su entrada en mora, han sido provisionado en su totalidad;</t>
    </r>
  </si>
  <si>
    <r>
      <t>d)</t>
    </r>
    <r>
      <rPr>
        <sz val="7"/>
        <color theme="1"/>
        <rFont val="Times New Roman"/>
        <family val="1"/>
      </rPr>
      <t xml:space="preserve">                </t>
    </r>
    <r>
      <rPr>
        <sz val="10"/>
        <color theme="1"/>
        <rFont val="Times New Roman"/>
        <family val="1"/>
      </rPr>
      <t>Los intereses devengados y no cobrados de deudores con créditos vencidos y/o vigentes clasificados en las categorías “3”, “4”, “5” y “6”, se mantienen en suspenso y se reconocen como ganancia en el momento de su cobro;</t>
    </r>
  </si>
  <si>
    <r>
      <t>e)</t>
    </r>
    <r>
      <rPr>
        <sz val="7"/>
        <color theme="1"/>
        <rFont val="Times New Roman"/>
        <family val="1"/>
      </rPr>
      <t xml:space="preserve">                </t>
    </r>
    <r>
      <rPr>
        <sz val="10"/>
        <color theme="1"/>
        <rFont val="Times New Roman"/>
        <family val="1"/>
      </rPr>
      <t>Los créditos amortizables se consideran vencidos a partir de los 61 días de mora de alguna de sus cuotas, y los créditos a plazo fijo o de vencimiento único, al día siguiente de su vencimiento.</t>
    </r>
  </si>
  <si>
    <r>
      <t>f)</t>
    </r>
    <r>
      <rPr>
        <sz val="7"/>
        <color theme="1"/>
        <rFont val="Times New Roman"/>
        <family val="1"/>
      </rPr>
      <t xml:space="preserve">                 </t>
    </r>
    <r>
      <rPr>
        <sz val="10"/>
        <color theme="1"/>
        <rFont val="Times New Roman"/>
        <family val="1"/>
      </rPr>
      <t>Se han constituido las previsiones específicas necesarias para cubrir las eventuales pérdidas que pueden derivarse de la no recuperación de la cartera, siguiendo la metodología incluida en la Resolución Nº 1/2007 antes citada, contemplando sus modificatorias y complementarias.</t>
    </r>
  </si>
  <si>
    <r>
      <t>g)</t>
    </r>
    <r>
      <rPr>
        <sz val="7"/>
        <color theme="1"/>
        <rFont val="Times New Roman"/>
        <family val="1"/>
      </rPr>
      <t xml:space="preserve">                </t>
    </r>
    <r>
      <rPr>
        <sz val="10"/>
        <color theme="1"/>
        <rFont val="Times New Roman"/>
        <family val="1"/>
      </rPr>
      <t>Se han constituido previsiones genéricas sobre la cartera de créditos neta de previsiones específicas. Al 31 de diciembre de 2024 y 31 de diciembre de 2023, la Entidad mantiene constituidas previsiones genéricas sobre su cartera de riesgos crediticios de conformidad con la normativa del BCP siendo el porcentaje de la previsión asignada en los estados contables del 0,5%.</t>
    </r>
  </si>
  <si>
    <r>
      <t>h)</t>
    </r>
    <r>
      <rPr>
        <sz val="7"/>
        <color theme="1"/>
        <rFont val="Times New Roman"/>
        <family val="1"/>
      </rPr>
      <t xml:space="preserve">                </t>
    </r>
    <r>
      <rPr>
        <sz val="10"/>
        <color theme="1"/>
        <rFont val="Times New Roman"/>
        <family val="1"/>
      </rPr>
      <t>Los créditos incobrables que son desafectados del activo, en las condiciones establecidas en la normativa del BCP aplicable en la materia, se registran y exponen en cuentas de orden hasta 3 años del traslado a dicha cuenta.</t>
    </r>
  </si>
  <si>
    <t>C.5.2 Créditos Vigentes al sector no financiero</t>
  </si>
  <si>
    <t>La cartera de créditos vigentes del sector no financiero está compuesta como sigue:</t>
  </si>
  <si>
    <t>Concepto</t>
  </si>
  <si>
    <t>31 de diciembre de 2023</t>
  </si>
  <si>
    <t>Préstamos amortizables no reajustables</t>
  </si>
  <si>
    <t>Préstamos a plazo fijo no reajustables</t>
  </si>
  <si>
    <t>Compra de cartera</t>
  </si>
  <si>
    <t>Cheques diferidos descontados</t>
  </si>
  <si>
    <t>Documentos descontados</t>
  </si>
  <si>
    <t>Operaciones a liquidar (nota C.18)</t>
  </si>
  <si>
    <t>Créditos utilizados en cuentas corrientes autorización previa</t>
  </si>
  <si>
    <t>Deudores por productos financieros devengados</t>
  </si>
  <si>
    <t>Préstamos medidas excepcionales (*)</t>
  </si>
  <si>
    <t>Préstamos con recursos administrados por AFD</t>
  </si>
  <si>
    <t>Deudores por utilización de tarjeta de crédito</t>
  </si>
  <si>
    <t>Sector Publico</t>
  </si>
  <si>
    <t>Créditos utilizados en cuentas corrientes sobregiro</t>
  </si>
  <si>
    <t>(-) Ganancias por valuación en suspenso</t>
  </si>
  <si>
    <t>(-) Previsiones</t>
  </si>
  <si>
    <t>(*) En apoyo a sectores afectados económicamente por la propagación del coronavirus (COVID 19), desde el 16 de marzo del 2020 el BCP ha emitido una serie de medidas crediticias respaldadas por Resoluciones que mitigaron el efecto económico a los clientes de la entidad. Tales medidas fueron aplicadas en lo que respecta a la formalización de renovaciones, refinanciaciones y reestructuraciones, interrupción del cómputo de la mora, periodos de gracia de hasta 1 año, ponderación de deudas y el diferimiento de las previsiones constituidas entre otras medidas.</t>
  </si>
  <si>
    <t>De acuerdo con las normas de valuación de activos y riesgos crediticios establecidas por la Superintendencia de Bancos del Banco Central del Paraguay, la cartera de créditos vigentes de la Entidad está clasificada por riesgo como sigue:</t>
  </si>
  <si>
    <t>La cartera de créditos vigentes del sector no financiero al 31 de diciembre de 2024 está compuesta como sigue:</t>
  </si>
  <si>
    <t xml:space="preserve">Categoría de Riesgo </t>
  </si>
  <si>
    <t>1a</t>
  </si>
  <si>
    <t>Total Vig. SNF</t>
  </si>
  <si>
    <t>Previsiones Genéricas (**)</t>
  </si>
  <si>
    <t>Total Vigentes</t>
  </si>
  <si>
    <t>En esta composición se excluyen saldos de Operaciones a Liquidar Gs. 140.710.474.408 y Ganancias a realizar Gs. (1.720.020.867).</t>
  </si>
  <si>
    <t>La cartera de créditos vigentes del sector no financiero al 31 de diciembre de 2023 está compuesta como sigue:</t>
  </si>
  <si>
    <t>Esta composición incluye saldos de contingencia Gs. 79.692.185.512, se excluyen saldos de Operaciones a Liquidar Gs. 184.530.766.915 y Ganancias a realizar Gs. (830.090.054)</t>
  </si>
  <si>
    <t>(**) Previsiones genéricas constituidas al 31 de diciembre de 2024 y 31 de diciembre de 2023 de conformidad con las políticas definidas por el Directorio de la Entidad, y a la Resolución del Directorio del Banco Central del Paraguay N° 1, Acta N° 60 del 28 de septiembre de 2.007, equivalente 0,5% sobre el saldo neto de la previsión especifica.</t>
  </si>
  <si>
    <t>C.5.3 Créditos Vencidos Sector No Financiero.</t>
  </si>
  <si>
    <t>Al 31 de diciembre de 2024 este rubro se compone de la siguiente manera:</t>
  </si>
  <si>
    <t xml:space="preserve">1- </t>
  </si>
  <si>
    <t>1a.</t>
  </si>
  <si>
    <t>1b.</t>
  </si>
  <si>
    <t xml:space="preserve">2- </t>
  </si>
  <si>
    <t xml:space="preserve">3- </t>
  </si>
  <si>
    <t xml:space="preserve">4- </t>
  </si>
  <si>
    <t xml:space="preserve">5- </t>
  </si>
  <si>
    <t>6.-</t>
  </si>
  <si>
    <t>Total Vencidos SNF</t>
  </si>
  <si>
    <t>En esta composición se excluyen saldos de valuación Gs. 252.918.004</t>
  </si>
  <si>
    <t>Al 31 de diciembre de 2023 este rubro se compone de la siguiente manera:</t>
  </si>
  <si>
    <t>En esta composición se excluyen saldos de valuación Gs. 402.358.490</t>
  </si>
  <si>
    <t>(*) Incluye capital e intereses devengados.</t>
  </si>
  <si>
    <t>(**) Para el caso de los deudores que no cuenten con garantías computables, el porcentaje se aplica sobre el riego total (deuda ordinaria más deuda contingente). Para los demás deudores, la previsión es calculada en dos tramos, computándose las garantías solamente para el segundo tramo.</t>
  </si>
  <si>
    <t>(***) Por Nota SB. SG. N° 00490/2019 de fecha 10 de mayo de 2019, la Superintendencia de Bancos del Banco Central del Paraguay otorgó a Banco Rio S.A.E.C.A. facilidades en el marco de la fusión por absorción entre Financiera Rio S.A.E.C.A. y Banco Itapúa S.A.E.C.A., las cuales están siendo aplicadas. Para mayores detalles ver nota b.2 (i).</t>
  </si>
  <si>
    <t>C.6) Previsiones sobre riesgos directos y contingentes</t>
  </si>
  <si>
    <t>Se han constituido las previsiones para cubrir suficientemente las pérdidas estimadas en la recuperación de la cartera, de acuerdo con lo exigido por la Resolución N° 1, Acta N° 60 de fecha 28 de septiembre de 2007 y las modificaciones introducidas por la Resolución N° 37, Acta N° 72 de fecha 29 de noviembre de 2011 del Directorio del BCP.</t>
  </si>
  <si>
    <t>El movimiento registrado durante el 31 de diciembre de 2024 y 31 de diciembre de 2023 en las cuentas de previsiones se resume como sigue:</t>
  </si>
  <si>
    <t>Saldos al inicio del ejercicio Gs.</t>
  </si>
  <si>
    <t>Constitución de previsiones en el ejercicio Gs.</t>
  </si>
  <si>
    <t>Aplicaciones Gs.</t>
  </si>
  <si>
    <t>Desafectación de previsiones en el ejercicio Gs.</t>
  </si>
  <si>
    <t>Variación por valuación en M/E Gs.</t>
  </si>
  <si>
    <t>Saldos al 31/12/2024</t>
  </si>
  <si>
    <t>- Disponible</t>
  </si>
  <si>
    <t>0 </t>
  </si>
  <si>
    <t>- Créditos vigentes sector financiero</t>
  </si>
  <si>
    <t>- Créditos vigentes sector no financiero</t>
  </si>
  <si>
    <t>- Créditos diversos</t>
  </si>
  <si>
    <t>- Créditos Vencidos</t>
  </si>
  <si>
    <t>- Inversiones</t>
  </si>
  <si>
    <t>Saldos al 31/12/2023</t>
  </si>
  <si>
    <t>C.7) Inversiones</t>
  </si>
  <si>
    <t>Saldo contable antes de previsiones Gs.</t>
  </si>
  <si>
    <t>Previsiones (*) Gs.</t>
  </si>
  <si>
    <t>Saldo contable después de previsiones Gs.</t>
  </si>
  <si>
    <t>1. Bienes recibidos en recuperación de créditos</t>
  </si>
  <si>
    <t>2. Inversiones en títulos de renta variable emitidos por el sector privado.</t>
  </si>
  <si>
    <t>3. Inversiones en títulos de renta fija emitidos por el sector privado.</t>
  </si>
  <si>
    <t>4. Derechos Fiduciarios</t>
  </si>
  <si>
    <t>5. Renta sobre Títulos fija y Variable</t>
  </si>
  <si>
    <t>La composición al 31 de diciembre de 2023 es como sigue:</t>
  </si>
  <si>
    <t xml:space="preserve">(*) Por Nota SB. SG. N° 00490/2019 de fecha 10 de mayo de 2019, la Superintendencia de Bancos del Banco Central del Paraguay otorgó a Banco Rio S.A.E.C.A. facilidades en el marco de la fusión por absorción entre Financiera Rio S.A.E.C.A. y Banco Itapúa S.A.E.C.A., las cuales están siendo aplicadas. </t>
  </si>
  <si>
    <t>Para mayores detalles ver nota b.2 (iii).</t>
  </si>
  <si>
    <r>
      <t>1)</t>
    </r>
    <r>
      <rPr>
        <b/>
        <sz val="7"/>
        <color rgb="FF000000"/>
        <rFont val="Times New Roman"/>
        <family val="1"/>
      </rPr>
      <t xml:space="preserve">         </t>
    </r>
    <r>
      <rPr>
        <b/>
        <sz val="10"/>
        <color rgb="FF000000"/>
        <rFont val="Times New Roman"/>
        <family val="1"/>
      </rPr>
      <t>Bienes adquiridos en recuperación de créditos</t>
    </r>
  </si>
  <si>
    <t>Al momento de la recepción de dichos bienes, se valúan al menor valor entre el valor de mercado de los bienes recibidos (valor de tasación), el valor de adjudicación y el saldo de la deuda inmediatamente antes de la adjudicación, y cuando se observa un déficit entre el valor de mercado de los bienes recibidos (valor de tasación) y el valor contable del bien, la previsión se realiza por el monto del déficit, conforme a lo dispuesto en la Resolución N° 1, Acta N° 60 de fecha 28 de septiembre de 2007 del Directorio del BCP y sus modificaciones posteriores. Para la tenencia de los bienes que superan el plazo de enajenación de dos (2) años y (8) meses establecidos por el BCP en la Resolución N° 15, Acta N° 42 de fecha 11 de junio de 2019, actualizada por la Resolución N° 10, Acta N° 17 de fecha 16 de marzo de 2020 respecto a las Medidas Transitorias y Excepcionales para la Enajenación de los Bienes Muebles Adjudicados o Recibidos en Pago, se constituyen previsiones a partir de los (2) años y (9) nueve meses.  Adicionalmente la Gerencia y el Directorio de la Entidad podrá determinar criterios más prudentes más conservadores a las normativas emitidas por el BCP.</t>
  </si>
  <si>
    <r>
      <t>2)</t>
    </r>
    <r>
      <rPr>
        <b/>
        <sz val="7"/>
        <color rgb="FF000000"/>
        <rFont val="Times New Roman"/>
        <family val="1"/>
      </rPr>
      <t xml:space="preserve">         </t>
    </r>
    <r>
      <rPr>
        <b/>
        <sz val="10"/>
        <color rgb="FF000000"/>
        <rFont val="Times New Roman"/>
        <family val="1"/>
      </rPr>
      <t>Inversiones en títulos de renta variable emitidos por el Sector Privado</t>
    </r>
  </si>
  <si>
    <t>El capítulo inversiones incluye la tenencia de títulos representativos de capital emitidos por el sector privado nacional y títulos de deuda del sector privado. Las inversiones se valúan según su naturaleza, conforme a normas de valuación establecidas por el BCP (el menor valor que surja de comparar su costo histórico con su valor de mercado o valor estimado de realización).</t>
  </si>
  <si>
    <t>Nombre de la Sociedad</t>
  </si>
  <si>
    <t>Tipo de Participación</t>
  </si>
  <si>
    <t>Moneda de la Inversión</t>
  </si>
  <si>
    <t>Participación Accionaria</t>
  </si>
  <si>
    <t>% de Participación</t>
  </si>
  <si>
    <t>Nobleza S.A. de Seguros</t>
  </si>
  <si>
    <t>Accionista Mayoritario</t>
  </si>
  <si>
    <t>Bepsa S.A.</t>
  </si>
  <si>
    <t>Accionista Minoritario</t>
  </si>
  <si>
    <t>Bancard S.A.</t>
  </si>
  <si>
    <t>Bicsa S.A.</t>
  </si>
  <si>
    <r>
      <t>3)</t>
    </r>
    <r>
      <rPr>
        <b/>
        <sz val="7"/>
        <color rgb="FF000000"/>
        <rFont val="Times New Roman"/>
        <family val="1"/>
      </rPr>
      <t xml:space="preserve">         </t>
    </r>
    <r>
      <rPr>
        <b/>
        <sz val="10"/>
        <color rgb="FF000000"/>
        <rFont val="Times New Roman"/>
        <family val="1"/>
      </rPr>
      <t>Además, el capítulo contiene instrumentos de deuda emitidos por el sector privado</t>
    </r>
  </si>
  <si>
    <t>Ord.</t>
  </si>
  <si>
    <t>Entidad</t>
  </si>
  <si>
    <t>Valor</t>
  </si>
  <si>
    <t>Plazo</t>
  </si>
  <si>
    <t>Tasa de</t>
  </si>
  <si>
    <t>Fecha de</t>
  </si>
  <si>
    <t>Contable Gs.</t>
  </si>
  <si>
    <t>Nominal Gs.</t>
  </si>
  <si>
    <t>días</t>
  </si>
  <si>
    <t>interés</t>
  </si>
  <si>
    <t>colocación</t>
  </si>
  <si>
    <t>Vencimiento</t>
  </si>
  <si>
    <t>Tape Ruvicha S.A.E.C.A.</t>
  </si>
  <si>
    <t>  1.794</t>
  </si>
  <si>
    <t>  17,63%</t>
  </si>
  <si>
    <t xml:space="preserve">Cementos Concepción S.A.E. (CECON) </t>
  </si>
  <si>
    <t>  3.651</t>
  </si>
  <si>
    <t>  9.75%</t>
  </si>
  <si>
    <t>Cementos Concepción S.A.E. (CECON)</t>
  </si>
  <si>
    <t>Núcleo S.A.E. (Personal)</t>
  </si>
  <si>
    <t>  1.826</t>
  </si>
  <si>
    <t xml:space="preserve">Telefónica Celular del Paraguay S.A.E. </t>
  </si>
  <si>
    <t>  2.545</t>
  </si>
  <si>
    <t>  9.25%</t>
  </si>
  <si>
    <t>  2.419</t>
  </si>
  <si>
    <t>  14/10/2020</t>
  </si>
  <si>
    <t>Bepsa del Paraguay S.A.E.C.A.</t>
  </si>
  <si>
    <t>Vilux S.A.</t>
  </si>
  <si>
    <t>Títulos reportados tipo Compra</t>
  </si>
  <si>
    <t>Títulos reportados tipo Venta</t>
  </si>
  <si>
    <t>Fondo Mutuo</t>
  </si>
  <si>
    <t>TOTAL</t>
  </si>
  <si>
    <t>14.76%</t>
  </si>
  <si>
    <t>Automotores y Maquinarias S.A.E.C.A.</t>
  </si>
  <si>
    <r>
      <t>4)</t>
    </r>
    <r>
      <rPr>
        <b/>
        <sz val="7"/>
        <color rgb="FF000000"/>
        <rFont val="Times New Roman"/>
        <family val="1"/>
      </rPr>
      <t xml:space="preserve">         </t>
    </r>
    <r>
      <rPr>
        <b/>
        <sz val="10"/>
        <color rgb="FF000000"/>
        <rFont val="Times New Roman"/>
        <family val="1"/>
      </rPr>
      <t>Derechos Fiduciarios</t>
    </r>
  </si>
  <si>
    <t>Por último, el rubro de inversiones incluye “Derechos Fiduciarios”, correspondiente a la cartera que fuera cedida al fideicomiso de administración de cartera. El saldo se encuentra valuado a su valor recuperable histórico al momento en que el cliente fue cedido al fideicomiso.</t>
  </si>
  <si>
    <t>C.8) Bienes de Uso</t>
  </si>
  <si>
    <t>El reconocimiento inicial de estos bienes corresponde al costo de adquisición. La medición posterior de estos activos se presenta neta de depreciaciones acumuladas y, en caso de corresponder, de deterioro.</t>
  </si>
  <si>
    <t>Desde el 31 de diciembre de 2020 en adelante y debido a la entrada en vigencia de la Ley N° 6380/2019, es obligatoria la determinación del valor residual establecida por la reglamentación que incluye, además, las estimaciones de vida útil para cada tipo o clase de bien depreciables.</t>
  </si>
  <si>
    <t>Hasta el 31 de diciembre del 2019, los bienes de uso se exponen a su costo revaluado, de acuerdo con la variación del IPC, deducidas las depreciaciones acumuladas sobre la base de tasas determinadas por la Ley 125/1991, sus modificaciones y decretos reglamentarios, considerando los coeficientes de actualización suministrados a tal efecto por el Ministerio de Hacienda. El monto neto de la contrapartida del revalúo se expone en la cuenta “Ajustes al patrimonio” del patrimonio neto de la Entidad.</t>
  </si>
  <si>
    <t>A partir del ejercicio fiscal 2020, el revalúo de los bienes de uso solo será obligatorio cuando la variación del IPC anual sea superior al 20%.</t>
  </si>
  <si>
    <t>Las mejoras o adiciones son capitalizadas, mientras que los gastos de mantenimiento y/o reparaciones que no aumentan el valor de los bienes ni su vida útil, son imputados como gastos en el período en que se originan.</t>
  </si>
  <si>
    <t>Las depreciaciones son computadas a partir del año siguiente al de incorporación al patrimonio de la Entidad, mediante cargos a resultados sobre la base del sistema lineal, en los años estimados de vida útil determinado por la Subsecretaria de Estado de Tributación.</t>
  </si>
  <si>
    <t>El valor residual de los bienes de uso es determinado en función al Decreto N° 3182/2019, el cual en su conjunto no excede su valor recuperable al cierre del ejercicio económico.</t>
  </si>
  <si>
    <t>La composición del rubro al 31 de diciembre de 2024 es la siguiente:</t>
  </si>
  <si>
    <t>Tasa de depreciación en % anual, con saldo al 31.12.24</t>
  </si>
  <si>
    <t>Tasa de depreciación en % anual desde el 01.01.21</t>
  </si>
  <si>
    <t>Valor de origen al inicio</t>
  </si>
  <si>
    <t>Depreciación acumulada</t>
  </si>
  <si>
    <t>Valor contable neto de depreciación</t>
  </si>
  <si>
    <t>Propios</t>
  </si>
  <si>
    <t>Inmuebles – Terrenos</t>
  </si>
  <si>
    <t>Inmuebles – Edificios</t>
  </si>
  <si>
    <t>2.5</t>
  </si>
  <si>
    <t>Muebles, útiles e instalaciones</t>
  </si>
  <si>
    <t>Equipos de computación</t>
  </si>
  <si>
    <t>Material de transporte</t>
  </si>
  <si>
    <t>Caja de seguridad y tesoro</t>
  </si>
  <si>
    <t>La composición del rubro al 31 de diciembre de 2023 es la siguiente:</t>
  </si>
  <si>
    <t>Tasa de depreciación en % anual, con saldo al 31.12.23</t>
  </si>
  <si>
    <t>C.9) Cargos Diferidos</t>
  </si>
  <si>
    <t>Saldo neto Inicial Gs.</t>
  </si>
  <si>
    <t>Aumentos Gs.</t>
  </si>
  <si>
    <t>Amortizaciones Gs.</t>
  </si>
  <si>
    <t>Saldo neto final Gs.</t>
  </si>
  <si>
    <t>Cargos diferidos autorizados por BCP (ii)</t>
  </si>
  <si>
    <t>Bienes intangibles sistemas</t>
  </si>
  <si>
    <t>Material de escritorio y otros</t>
  </si>
  <si>
    <t>Gastos de organización</t>
  </si>
  <si>
    <t>Mejoras e instalaciones en inmuebles arrendados (i)</t>
  </si>
  <si>
    <t>Se amortizan en cinco años sobre la base del sistema lineal. A partir de la Resolución SB SG N° 202 de octubre 2012, las mejoras e instalaciones en inmuebles arrendados, se amortizan en base al período del contrato de arrendamiento del bien.</t>
  </si>
  <si>
    <t>Por Nota SB. SG. N° 00490/2019 de fecha 10 de mayo de 2019, la Superintendencia de Bancos del Banco Central del Paraguay otorgó a Banco Rio S.A.E.C.A. facilidades en el marco de la fusión por absorción entre Financiera Rio S.A.E.C.A. y Banco Itapúa S.A.E.C.A., las cuales están siendo aplicadas. Para mayores detalles ver nota b.2 (i). Adicionalmente como medida excepcional de apoyo a sectores afectados económicamente por la propagación del coronavirus (COVID 19), el BCP emitió la Resolución N° 4 Acta N° 18 de fecha 18.03.20 donde instruye la constitución de previsiones sobre el saldo de la cartera beneficiada con la medida excepcional establecida en el artículo 1) de la Resolución N° 4 Acta N° 18 de fecha 18.03.20 y autoriza el diferimiento de los cargos generados por las previsiones establecidas en el artículo 3) de la Resolución N° 4 Acta N° 18 de fecha 18.03.20, a ser reconocidas gradualmente en los resultados de las respectivas entidades financieras en un plazo no mayor a 36 meses.</t>
  </si>
  <si>
    <t>C.10) Pasivos subordinados</t>
  </si>
  <si>
    <t>La Entidad ha emitido Bonos subordinados y financieros en dólares, siendo la composición al 31 de diciembre de 2024 como sigue:</t>
  </si>
  <si>
    <t>Bonos Subordinados al 31/12/2024</t>
  </si>
  <si>
    <t>Identificación Serie/Emisión</t>
  </si>
  <si>
    <t>Fecha de Emisión original</t>
  </si>
  <si>
    <t>Plazo de Emisión Original</t>
  </si>
  <si>
    <t>Valor Nominal de Emisión Original Usd.</t>
  </si>
  <si>
    <t>Fecha Vencimiento</t>
  </si>
  <si>
    <t>Valor de Mercado a fecha de reporte Usd.</t>
  </si>
  <si>
    <t>USD 1 SERIE 3</t>
  </si>
  <si>
    <t>USD 2 SERIE 2</t>
  </si>
  <si>
    <t>USD 2 SERIE 3</t>
  </si>
  <si>
    <t>USD 3 SERIE 1</t>
  </si>
  <si>
    <t>USD 3 SERIE 2</t>
  </si>
  <si>
    <t>TOTAL USD</t>
  </si>
  <si>
    <t>Total USD. Convertidos en Gs</t>
  </si>
  <si>
    <t>Bonos Financieros al 31/12/2024</t>
  </si>
  <si>
    <t>FINANCIEROS USD 2 SERIE 1</t>
  </si>
  <si>
    <t>FINANCIEROS USD 2 SERIE 2</t>
  </si>
  <si>
    <t>TOTAL, USD</t>
  </si>
  <si>
    <t>Total USD Convertidos en Gs</t>
  </si>
  <si>
    <t>La Entidad ha emitido Bonos en guaraníes y en dólares, siendo la composición al 31 de diciembre de 2023 como sigue:</t>
  </si>
  <si>
    <t>Bonos Subordinados al 31/12/2023</t>
  </si>
  <si>
    <t>Total USD. convertidos</t>
  </si>
  <si>
    <t>en Gs.</t>
  </si>
  <si>
    <t>Total en Gs.</t>
  </si>
  <si>
    <t>C.11) Limitaciones a la libre disponibilidad de los activos o del patrimonio neto y cualquier restricción al derecho de propiedad</t>
  </si>
  <si>
    <r>
      <t>a)</t>
    </r>
    <r>
      <rPr>
        <b/>
        <sz val="7"/>
        <color rgb="FF000000"/>
        <rFont val="Times New Roman"/>
        <family val="1"/>
      </rPr>
      <t xml:space="preserve">         </t>
    </r>
    <r>
      <rPr>
        <b/>
        <sz val="10"/>
        <color rgb="FF000000"/>
        <rFont val="Times New Roman"/>
        <family val="1"/>
      </rPr>
      <t>Encaje Legal</t>
    </r>
  </si>
  <si>
    <t>La cuenta Banco Central del Paraguay (BCP) correspondiente al rubro Disponible al 31 de diciembre de 2024 y 31 de diciembre de 2023 incluye la suma de 449.431.499.358 y 301.699.060.424 respectivamente, que corresponden a cuentas de disponibilidad restringida mantenidas en BCP en concepto de encaje legal o encaje especial y depósitos por operaciones monetarias.</t>
  </si>
  <si>
    <r>
      <t>b)</t>
    </r>
    <r>
      <rPr>
        <b/>
        <sz val="7"/>
        <color rgb="FF000000"/>
        <rFont val="Times New Roman"/>
        <family val="1"/>
      </rPr>
      <t xml:space="preserve">         </t>
    </r>
    <r>
      <rPr>
        <b/>
        <sz val="10"/>
        <color rgb="FF000000"/>
        <rFont val="Times New Roman"/>
        <family val="1"/>
      </rPr>
      <t>Depósitos de Ahorros a Plazo Fijo y Certificado de depósito de ahorro</t>
    </r>
  </si>
  <si>
    <t>Al 31 de diciembre de 2024 y 31 de diciembre de 2023 existen C.D.A que se hallan garantizando operaciones de tarjetas de crédito con Bancard S.A., como así también Operaciones de Forward. El detalle es como sigue:</t>
  </si>
  <si>
    <t>Tipo Inst.</t>
  </si>
  <si>
    <t>Serie</t>
  </si>
  <si>
    <t>Nro.</t>
  </si>
  <si>
    <t>Monto</t>
  </si>
  <si>
    <t>Emisión</t>
  </si>
  <si>
    <t>Plazo Residual</t>
  </si>
  <si>
    <t>Situación</t>
  </si>
  <si>
    <t>Banco Continental</t>
  </si>
  <si>
    <t>CDA</t>
  </si>
  <si>
    <t>DA</t>
  </si>
  <si>
    <t>Garantía Bancard</t>
  </si>
  <si>
    <t>Tu Financiera</t>
  </si>
  <si>
    <t>AA</t>
  </si>
  <si>
    <r>
      <t>c)</t>
    </r>
    <r>
      <rPr>
        <b/>
        <sz val="7"/>
        <color rgb="FF000000"/>
        <rFont val="Times New Roman"/>
        <family val="1"/>
      </rPr>
      <t xml:space="preserve">          </t>
    </r>
    <r>
      <rPr>
        <b/>
        <sz val="10"/>
        <color rgb="FF000000"/>
        <rFont val="Times New Roman"/>
        <family val="1"/>
      </rPr>
      <t>Reserva Legal</t>
    </r>
  </si>
  <si>
    <t>De acuerdo con el Artículo 27 - Ley 861 “General de Bancos y Financieras y otras Entidades de Crédito” de fecha 24/06/96, las entidades financieras deberán contar con una reserva no menor al equivalente del (100%) cien por ciento de su capital, la cual se constituirá transfiriendo anualmente no menos del (20%) veinte por ciento de las utilidades netas de cada ejercicio financiero.</t>
  </si>
  <si>
    <r>
      <t>d)</t>
    </r>
    <r>
      <rPr>
        <b/>
        <sz val="7"/>
        <color rgb="FF000000"/>
        <rFont val="Times New Roman"/>
        <family val="1"/>
      </rPr>
      <t xml:space="preserve">         </t>
    </r>
    <r>
      <rPr>
        <b/>
        <sz val="10"/>
        <color rgb="FF000000"/>
        <rFont val="Times New Roman"/>
        <family val="1"/>
      </rPr>
      <t>Corrección monetaria del capital</t>
    </r>
  </si>
  <si>
    <t>De acuerdo con el Artículo Nro. 11 de la Ley Nº 861/96, las entidades financieras deben actualizar anualmente su capital en función al IPC calculado por el BCP. El valor actualizado del capital mínimo para el ejercicio económico 2024 es de Gs. 67.830.000.000, de acuerdo con la Circular SB SG N° 00001/2024, y para el año 2023 fue de Gs. 65.426.000.000, de acuerdo con la Circular SB SG N° 00002/2023.</t>
  </si>
  <si>
    <r>
      <t>e)</t>
    </r>
    <r>
      <rPr>
        <b/>
        <sz val="7"/>
        <color rgb="FF000000"/>
        <rFont val="Times New Roman"/>
        <family val="1"/>
      </rPr>
      <t xml:space="preserve">          </t>
    </r>
    <r>
      <rPr>
        <b/>
        <sz val="10"/>
        <color rgb="FF000000"/>
        <rFont val="Times New Roman"/>
        <family val="1"/>
      </rPr>
      <t>Distribución de utilidades</t>
    </r>
  </si>
  <si>
    <t>Según disposiciones de la Ley Nº 861/96 "General de Bancos, Financieras y otras Entidades de Crédito", las entidades financieras podrán distribuir sus utilidades previa aprobación de sus respectivos estados financieros anuales auditados por parte de la Superintendencia de Bancos, siempre que esta se expida dentro del término de ciento veinte días del cierre del ejercicio. Vencido este plazo sin que la Superintendencia se pronuncie, las utilidades pueden ser distribuidas.</t>
  </si>
  <si>
    <r>
      <t>f)</t>
    </r>
    <r>
      <rPr>
        <b/>
        <sz val="7"/>
        <color rgb="FF000000"/>
        <rFont val="Times New Roman"/>
        <family val="1"/>
      </rPr>
      <t xml:space="preserve">          </t>
    </r>
    <r>
      <rPr>
        <b/>
        <sz val="10"/>
        <color rgb="FF000000"/>
        <rFont val="Times New Roman"/>
        <family val="1"/>
      </rPr>
      <t>Impuesto a la renta adicional por distribución de utilidades</t>
    </r>
  </si>
  <si>
    <t>Con la entrada en vigencia de la Ley 6380/19 la distribución de dividendos y utilidades estará sujeta a una retención del 8% en concepto del Impuesto a los Dividendos y a las Utilidades (IDU) a personas físicas o jurídicas domiciliadas en el país, mientras que la tasa será del 15% cuando se tratase de no domiciliados.</t>
  </si>
  <si>
    <t>Excepcionalmente durante el primer año de vigencia de la Ley las ganancias acumuladas generadas en ejercicios anteriores y que no fueron capitalizadas ni distribuidas, podrán ser distribuidas y abonar sobre el monto determinado una tasa única y extraordinaria del 5% cuando sus socios y accionistas residan en el país y del 10% en caso de residentes en el exterior.</t>
  </si>
  <si>
    <t>Hasta el ejercicio 2019 la distribución de utilidades estaba gravada con una tasa adicional del impuesto a la renta del 8%. Si las utilidades se remesaban o acreditaban a personas domiciliadas en el exterior estaban sujetas a una retención del 15% en concepto de impuesto a la renta.</t>
  </si>
  <si>
    <t>C.12) Garantías otorgadas respecto a pasivos</t>
  </si>
  <si>
    <t>No existen garantías otorgadas.</t>
  </si>
  <si>
    <t>C.13) Distribución de créditos y obligaciones por intermediación financiera según sus vencimientos</t>
  </si>
  <si>
    <t>La distribución de los créditos y obligaciones por intermediación financiera, abierta por antigüedad y vencimiento, es como sigue:</t>
  </si>
  <si>
    <t>La composición al 31 de diciembre de 2024:</t>
  </si>
  <si>
    <t>Plazo que resta para su vencimiento</t>
  </si>
  <si>
    <t>Hasta</t>
  </si>
  <si>
    <t>De 31 hasta</t>
  </si>
  <si>
    <t>De 181 días</t>
  </si>
  <si>
    <t>Más de 1 año</t>
  </si>
  <si>
    <t>Más de</t>
  </si>
  <si>
    <t>30 días</t>
  </si>
  <si>
    <t>180 días</t>
  </si>
  <si>
    <t>hasta 1 año</t>
  </si>
  <si>
    <t>hasta 3 años</t>
  </si>
  <si>
    <t>3 años</t>
  </si>
  <si>
    <t>Créditos vigentes sector financiero</t>
  </si>
  <si>
    <t>Créditos vigentes sector no financiero</t>
  </si>
  <si>
    <t>TOTAL DE CREDITOS VIGENTES</t>
  </si>
  <si>
    <t>Obligaciones sector financiero</t>
  </si>
  <si>
    <t>Obligaciones sector no financiero</t>
  </si>
  <si>
    <t>TOTAL DE OBLIGACIONES</t>
  </si>
  <si>
    <t>La composición al 31 de diciembre de 2023:</t>
  </si>
  <si>
    <t>C.14) Concentración de la Cartera por Número de Clientes</t>
  </si>
  <si>
    <t>La composición de la cartera de préstamos al 31 de diciembre de 2024, abierta por número de clientes, es como sigue:</t>
  </si>
  <si>
    <t>CLIENTES *</t>
  </si>
  <si>
    <t>MONTO Y PORCENTAJE DE LA CARTERA ACTIVA BRUTA</t>
  </si>
  <si>
    <t>Vigente</t>
  </si>
  <si>
    <t>% de Partic.</t>
  </si>
  <si>
    <t>Vencida</t>
  </si>
  <si>
    <t>10 Mayores deudores</t>
  </si>
  <si>
    <t>50 Mayores deudores</t>
  </si>
  <si>
    <t>100 Mayores Deudores</t>
  </si>
  <si>
    <t>TOTAL **</t>
  </si>
  <si>
    <t>Esta composición incluye sector financiero, de los cuales se excluyen Operaciones a liquidar y Reportos Compras por Gs. 598.684.296.744 y Gs. 1.664.001.681 respectivamente, se incluyen reportos ventas por Gs. 60.817.150.000</t>
  </si>
  <si>
    <t>(*) Esta composición incluye sector vigente no financiero, de los cuales se excluyen Operaciones a liquidar por G 140.710.474.408, Ganancias a Realizar por Gs. (1.720.020.867) y Previsiones por Gs. 77.663.203.422</t>
  </si>
  <si>
    <t>La composición de la cartera de préstamos al 31 de diciembre de 2023, abierta por número de clientes, es como sigue:</t>
  </si>
  <si>
    <t>Esta composición incluye saldos de contingencia Gs.79.692.185.485, reportos tipo venta Gs. 55.710.821.800 y se excluyen reportos compras Gs. 1.664.001.679 para los importes vigentes de la cartera activa bruta.</t>
  </si>
  <si>
    <t>(*) El total incluye los saldos de dos líneas, 100 mayores deudores y Otros, de modo a exponer correctamente los porcentajes por número de clientes.</t>
  </si>
  <si>
    <t>C.15) Créditos y contingencias con personas y empresas vinculadas</t>
  </si>
  <si>
    <t>Previsiones Gs.</t>
  </si>
  <si>
    <t>Saldo contable Neto de Previsiones Gs.</t>
  </si>
  <si>
    <t>Créditos Vigentes sector Financiero</t>
  </si>
  <si>
    <t>Créditos Vigentes sector No Financiero</t>
  </si>
  <si>
    <t>Créditos Vencidos</t>
  </si>
  <si>
    <t>Contingencias</t>
  </si>
  <si>
    <t> 0</t>
  </si>
  <si>
    <t>Esta composición incluye los intereses devengados por Gs. 203.303.362 y créditos vinculados directos e indirectos a la entidad por Gs. 17.675.025.631</t>
  </si>
  <si>
    <t>Esta composición incluye los intereses devengados por Gs. 90.060.431 y créditos vinculados directos e indirectos a la entidad por Gs. 12.075.065.524</t>
  </si>
  <si>
    <t>C.16) Créditos Diversos</t>
  </si>
  <si>
    <t>La composición de los créditos diversos al 31 de diciembre de 2024 es como sigue:</t>
  </si>
  <si>
    <t>Denominación</t>
  </si>
  <si>
    <t>Deudores por Venta de Bienes a Plazo</t>
  </si>
  <si>
    <t>Diversos - Cuentas a Rendir m/e</t>
  </si>
  <si>
    <t>Diversos-Cuentas a rendir</t>
  </si>
  <si>
    <t>Otros Gastos Imputados Por Anticipado</t>
  </si>
  <si>
    <t>Anticipo de Impuestos Nacionales</t>
  </si>
  <si>
    <t>Impuesto Valor agregado a deducir</t>
  </si>
  <si>
    <t>Otros gastos pagados por Anticipado U$D</t>
  </si>
  <si>
    <t>Garantía de Alquileres Contratados</t>
  </si>
  <si>
    <t>Pólizas de Seguros Contratados</t>
  </si>
  <si>
    <t>Alquileres pagados por adelantado</t>
  </si>
  <si>
    <t>Gastos Judiciales a Recuperar</t>
  </si>
  <si>
    <t>Depósitos Varios</t>
  </si>
  <si>
    <t>Adelanto en Efectivo TC</t>
  </si>
  <si>
    <t>Diversos - Partidas Pendientes</t>
  </si>
  <si>
    <t>Créditos Varios - Faltante Caja</t>
  </si>
  <si>
    <t>Diversos- Convera</t>
  </si>
  <si>
    <t>Faltante en Cajeros automáticos a recuperar</t>
  </si>
  <si>
    <t>Menos: Ganancias por valuación</t>
  </si>
  <si>
    <t>Menos: Previsiones</t>
  </si>
  <si>
    <t>(*) Por Nota SB. SG. N°00490/2019 de fecha 10 de mayo de 2019, la Superintendencia de Bancos del Banco Central del Paraguay otorgó a Banco Rio S.A.E.C.A. facilidades en el marco de la fusión por absorción entre Financiera Rio S.A.E.C.A. y Banco Itapúa S.A.E.C.A., las cuales están siendo aplicadas. Para mayores detalles ver nota b.2 (i).</t>
  </si>
  <si>
    <t>C.17) Otras Obligaciones Diversas</t>
  </si>
  <si>
    <t>La composición de las obligaciones diversas al 31 de diciembre de 2024 y al 31 de diciembre 2023, es como sigue:</t>
  </si>
  <si>
    <t>Acreedores Varios en GS</t>
  </si>
  <si>
    <t>Acreedores Varios en Usd</t>
  </si>
  <si>
    <t>Acreedores Fiscales</t>
  </si>
  <si>
    <t>Fondo de Cobertura GS</t>
  </si>
  <si>
    <t>Saldos clientes TC Bancard</t>
  </si>
  <si>
    <t>Fondo de Cobertura Usd.</t>
  </si>
  <si>
    <t>TC Web Bepsa</t>
  </si>
  <si>
    <t>TC Bancard</t>
  </si>
  <si>
    <t>Saldos a favor Bepsa</t>
  </si>
  <si>
    <t>Comisiones Percibidas a Transferir Fogamu</t>
  </si>
  <si>
    <t>Seguros a pagar Empresas Aseguradoras</t>
  </si>
  <si>
    <t>Comisiones Percibidas a Transferir Fogapy</t>
  </si>
  <si>
    <t>Tarjeta de Crédito Caja - Bepsa</t>
  </si>
  <si>
    <t>Seguros Tarjeta Bancard</t>
  </si>
  <si>
    <t>Seguros Tarjeta</t>
  </si>
  <si>
    <t>Sobrantes Atm Infonet</t>
  </si>
  <si>
    <t>Pago a Cuenta de Clientes</t>
  </si>
  <si>
    <t>Seguros a pagar Usd</t>
  </si>
  <si>
    <t>Saldos TG Bepsa</t>
  </si>
  <si>
    <t>Sobrantes ATM Dinelco</t>
  </si>
  <si>
    <t>Acreedores Sociales</t>
  </si>
  <si>
    <t>C.18) Instrumentos financieros derivados</t>
  </si>
  <si>
    <t>La Entidad posee productos financieros derivados para negociación que cumplen con las siguientes condiciones: (a) su valor razonable fluctúa en respuesta a cambios en el nivel o precio de un activo subyacente, (b) no requieren una inversión inicial neta o sólo obligan a realizar una inversión inferior a la que se requeriría en contratos que responden de manera similar a cambios en las variables de mercado y (c) se liquidan en una fecha futura.</t>
  </si>
  <si>
    <t>Las operaciones que quedaron pendientes de liquidación al 31 de diciembre de 2024 y 31 de diciembre de 2023 corresponden a operaciones de Forwards de monedas y reporto, registradas en las cuentas “Operaciones a liquidar” en los rubros Créditos vigentes por intermediación financiera y Obligaciones por intermediación financiera según el siguiente detalle:</t>
  </si>
  <si>
    <t>Operaciones para liquidar – Sector financiero</t>
  </si>
  <si>
    <t>31 de Diciembre de 2023</t>
  </si>
  <si>
    <t>Operaciones de reporto – compras</t>
  </si>
  <si>
    <t>Deudores por operaciones de compra a futuro de valores vendidos SF</t>
  </si>
  <si>
    <t>Deudores por operaciones de venta futura de valores comprados SF</t>
  </si>
  <si>
    <t>Compra futura de moneda extranjera - Posición activa SF</t>
  </si>
  <si>
    <t>Perdidas a devengar por operaciones a liquidar SF</t>
  </si>
  <si>
    <t>Total Operaciones a Liquidar - Activo</t>
  </si>
  <si>
    <t>Acreedores por operaciones de compra a futuro de valores vendidos SF</t>
  </si>
  <si>
    <t>Empresas Financieras del País</t>
  </si>
  <si>
    <t>Acreedores por valores comprados con venta futura SF</t>
  </si>
  <si>
    <t>Ganancias a devengar por operaciones a liquidar SF</t>
  </si>
  <si>
    <t>Total Operaciones a Liquidar - Pasivo</t>
  </si>
  <si>
    <t>Operaciones a liquidar – Sector No financiero</t>
  </si>
  <si>
    <t>Operaciones de reporto – compras </t>
  </si>
  <si>
    <t>Deudores por operaciones de compra a futuro de valores vendidos SNF</t>
  </si>
  <si>
    <t>Deudores por venta futura de valores comprados SNF</t>
  </si>
  <si>
    <t>Perdidas a devengar por operaciones a liquidar SNF</t>
  </si>
  <si>
    <t>Total Operaciones a Liquidar - Activo</t>
  </si>
  <si>
    <t>Acreedores por compra futura de valores vendidos SNF</t>
  </si>
  <si>
    <t>Acreedores por compra futura de valores vendidos</t>
  </si>
  <si>
    <t>Acreedores por valores comprados con venta futura SNF</t>
  </si>
  <si>
    <t>Ganancias a devengar por operaciones a liquidar SNF</t>
  </si>
  <si>
    <t>Cuentas de orden - Contratos forward:</t>
  </si>
  <si>
    <t>Cuentas de orden - Compras a futuro (forward) (*)</t>
  </si>
  <si>
    <t>Cuentas de orden - Ventas a futuro (forward) (*)</t>
  </si>
  <si>
    <t>(*) De acuerdo a la Resolución del N° 76/2017 y la Circular N° 213/2017 de la Superintendencia de Bancos, las operaciones de cambio a futuro (forward) dadas de altas a partir del 29/12/2017 se registran en cuentas de orden.</t>
  </si>
  <si>
    <t>C.19) Efectos climáticos de la sequia</t>
  </si>
  <si>
    <t>El 6 de enero de 2022, la Superintendencia de Bancos del Banco Central, según Acta Numero 1, emite la Resolución Numero 14, titulada Medidas Transitorias de apoyo al Sector Productivo, como consecuencias de los efectos adversos climáticos en la producción de ingresos de productores agrícolas y ganaderos debido a que la misma escapa a la gestión de los mencionados agentes económicos mencionados. En virtud de esta resolución y como medida transitoria la Superintendencia de Bancos del Banco Central del Paraguay estableció como medida transitoria, con vigencia hasta el 30 de setiembre del 2022, que la formalización de las renovaciones, refinanciaciones o reestructuraciones del capital, incluyendo los intereses devengados y otros cargos, hasta la fecha del nuevo acuerdo o contrato de aquellos préstamos otorgados a la actividad agrícola y ganadera, afectados por efectos adversos de la naturaleza, siempre que éstos no se encuentren vencidos por más de 60 días al 31 de diciembre del 2021, interrumpirá el cómputo del plazo de la mora. De igual manera, se establece que para las operaciones de plazos superiores a dos (2) años que requieran de renegociaciones parciales (cuota/s) no regirá la obligación de cancelar la totalidad de la operación, pudiendo renovar/refinanciar/reestructurar solo aquellas, aplicando al nuevo acuerdo las garantías originalmente constituidas. Por último, establece que las entidades financieras podrán dejar de considerar las pérdidas comprobables que deriven de los efectos climáticos (sequía), como “Debilidades financieras transitorias” ni como “Dudas razonables sobre el reembolso del crédito”, a los efectos de la clasificación del riesgo establecido en la Resolución N° 1, Acta N° 60 de fecha 28 de setiembre de 2007, y sus modificatorias.</t>
  </si>
  <si>
    <r>
      <t>D.</t>
    </r>
    <r>
      <rPr>
        <b/>
        <sz val="7"/>
        <color rgb="FF000000"/>
        <rFont val="Times New Roman"/>
        <family val="1"/>
      </rPr>
      <t xml:space="preserve"> </t>
    </r>
    <r>
      <rPr>
        <b/>
        <sz val="10"/>
        <color rgb="FF000000"/>
        <rFont val="Times New Roman"/>
        <family val="1"/>
      </rPr>
      <t xml:space="preserve"> Patrimonio</t>
    </r>
  </si>
  <si>
    <t>Los límites para las operaciones de las entidades financieras se determinan en función de su patrimonio efectivo. El patrimonio efectivo de la Entidad al 31 de diciembre de 2024 asciende a Gs.595.776.092.945 y al 31 de diciembre de 2023 asciende a 542.341.032.175.</t>
  </si>
  <si>
    <t>La Resolución N° 1, Acta N° 44 de fecha 21 de julio de 2011 modificó la forma de determinación del patrimonio efectivo, estableciendo un capital principal y un capital complementario. La Resolución N° 3, Acta N° 4 de fecha 2 de febrero de 2012 estableció el régimen transitorio de adecuación a los límites de la Resolución 1 antes mencionada.</t>
  </si>
  <si>
    <t>Según se establece en el artículo 56 de la Ley N° 5787/16, la relación mínima que en todo momento deberá existir entre el patrimonio efectivo y el importe total de los activos y contingentes de una entidad financiera ponderados por riesgo, en moneda nacional o extranjera, incluidas sus sucursales en el país y en el exterior, no puede ser inferior al 8% (ocho por ciento). El BCP podrá incrementar esta relación hasta el 12% (doce por ciento).</t>
  </si>
  <si>
    <r>
      <t>E.</t>
    </r>
    <r>
      <rPr>
        <b/>
        <sz val="7"/>
        <color rgb="FF000000"/>
        <rFont val="Times New Roman"/>
        <family val="1"/>
      </rPr>
      <t xml:space="preserve">    </t>
    </r>
    <r>
      <rPr>
        <b/>
        <sz val="10"/>
        <color rgb="FF000000"/>
        <rFont val="Times New Roman"/>
        <family val="1"/>
      </rPr>
      <t>Información referente a cuentas de orden y contingencia</t>
    </r>
  </si>
  <si>
    <t>Las cuentas de contingencia al 31 de diciembre de 2024 y 31 de diciembre de 2023 se componen de la siguiente manera:</t>
  </si>
  <si>
    <t>Cuentas de Contingencias</t>
  </si>
  <si>
    <t>Saldo contable al 31.12.2024 Gs.</t>
  </si>
  <si>
    <t>Saldo contable al 31.12.2023 Gs.</t>
  </si>
  <si>
    <t>Créditos a utilizar mediante uso de tarjetas</t>
  </si>
  <si>
    <t>Créditos a utilizar en cuentas corrientes</t>
  </si>
  <si>
    <t>Las cuentas de orden al 31 de diciembre de 2024 y 31 de diciembre 2023 se componen de la siguiente manera:</t>
  </si>
  <si>
    <t>Cuentas de Orden</t>
  </si>
  <si>
    <t>Garantías recibidas</t>
  </si>
  <si>
    <t>Otras cuentas de orden</t>
  </si>
  <si>
    <t>Total:</t>
  </si>
  <si>
    <r>
      <t>F.</t>
    </r>
    <r>
      <rPr>
        <b/>
        <sz val="7"/>
        <color rgb="FF000000"/>
        <rFont val="Times New Roman"/>
        <family val="1"/>
      </rPr>
      <t xml:space="preserve">       </t>
    </r>
    <r>
      <rPr>
        <b/>
        <sz val="10"/>
        <color rgb="FF000000"/>
        <rFont val="Times New Roman"/>
        <family val="1"/>
      </rPr>
      <t>Información referente a los resultados</t>
    </r>
  </si>
  <si>
    <t>F.1) Reconocimiento de ganancias y pérdidas:</t>
  </si>
  <si>
    <t>Para el reconocimiento de las ganancias y las pérdidas se ha aplicado el principio contable de lo devengado, salvo en lo que se refiere a los productos financieros devengados y no percibidos correspondientes a los deudores clasificados en las categorías de riesgo superior a la de “Riesgo Normal”. Estos productos, de acuerdo a la Resolución del Directorio del Banco Central del Paraguay N° 1/2007 y sus actualizaciones, acta N° 60 del 28 de setiembre del 2.007, solamente pueden reconocerse como ganancia en el momento de su percepción.</t>
  </si>
  <si>
    <t>F.2) Diferencia de cambio en moneda extranjera.</t>
  </si>
  <si>
    <t>Las diferencias de cambio correspondientes al mantenimiento de activos y pasivos en moneda extranjera se muestran en las líneas del estado de resultados. “Valuación de Activos y Pasivos en Moneda Extranjera”, cuyo resultado neto se expone a continuación:</t>
  </si>
  <si>
    <t>Saldo contable</t>
  </si>
  <si>
    <t>Ganancias por valuación de Activos y Pasivos Financieros en moneda extranjera</t>
  </si>
  <si>
    <t>Pérdidas por valuación de Activos Y Pasivos Financieros en moneda extranjera</t>
  </si>
  <si>
    <t>Diferencia de cambio neto sobre Activos y Pasivos financieros en moneda extranjera</t>
  </si>
  <si>
    <t>Ganancias por valuación de otros Activos y Pasivos en moneda extranjera</t>
  </si>
  <si>
    <t>Pérdidas por valuación de Otros Pasivos y Activos en moneda extranjera</t>
  </si>
  <si>
    <t>Diferencia de cambio neto sobre Otros Activos y Pasivos en moneda extranjera</t>
  </si>
  <si>
    <t>Diferencia de cambio neto sobre total de Activos y Pasivos en moneda extranjera</t>
  </si>
  <si>
    <t>F.3) Aportes al Fondo de Garantía de Depósitos (FGD)</t>
  </si>
  <si>
    <t>En virtud de lo dispuesto por la Ley N° 2334 de fecha 12 de diciembre de 2003, las entidades financieras aportan trimestralmente en forma obligatoria al FGD administrado por el BCP el 0,12% de los saldos promedio trimestrales de su cartera de depósitos en moneda nacional y extranjera.</t>
  </si>
  <si>
    <t>El monto aportado por la Entidad al FGD al 31 de diciembre de 2024 asciende a Gs. 17.966.898.182 y al 31 de diciembre de 2023 asciende a Gs. 15.334.699.200. Los montos aportados por la Entidad al FGD constituyen gastos no recuperables, y se exponen el rubro “Otras” (ver nota f.6).</t>
  </si>
  <si>
    <t>F.4) Impuesto a la Renta</t>
  </si>
  <si>
    <t>El impuesto a la renta que se carga al resultado del ejercicio económico a la tasa del 10% se basa en la utilidad contable antes de este concepto, ajustada por las partidas que la ley y sus reglamentaciones incluyen o excluyen para la determinación de la renta neta imponible y por el reconocimiento del cargo o el ingreso originados por la aplicación del impuesto diferido, si los hubiere.</t>
  </si>
  <si>
    <t>El cargo a resultados en concepto de impuesto a la renta por el ejercicio 2024 al 31 de diciembre asciende a Gs. 587.824.309</t>
  </si>
  <si>
    <t>El cargo a resultados en concepto de impuesto a la renta por el ejercicio económico finalizado al 31 de diciembre de 2023 asciende a Gs. 1.980.849.251</t>
  </si>
  <si>
    <t>F.5) Gastos Generales</t>
  </si>
  <si>
    <t>La composición de gastos generales al 31 de diciembre de 2024 y 31 de diciembre de 2023 es la siguiente:</t>
  </si>
  <si>
    <t>Impuesto al Valor Agregado</t>
  </si>
  <si>
    <t>Seguros</t>
  </si>
  <si>
    <t>Otros Impuestos Nacionales</t>
  </si>
  <si>
    <t>Diversos</t>
  </si>
  <si>
    <t>F.6) Otras</t>
  </si>
  <si>
    <t>Contratos Forward</t>
  </si>
  <si>
    <t>Aporte al F.G.D.</t>
  </si>
  <si>
    <t>Alquileres de Bienes Inmuebles</t>
  </si>
  <si>
    <t>Custodia y Vigilancia</t>
  </si>
  <si>
    <t>Reparación y Mantenimiento de Bienes Muebles</t>
  </si>
  <si>
    <t>Pérdidas por Operaciones de Cambio y Arbitraje</t>
  </si>
  <si>
    <t>Comunicaciones</t>
  </si>
  <si>
    <t>Gastos de Vehículos</t>
  </si>
  <si>
    <t>Papelería e Impresos</t>
  </si>
  <si>
    <r>
      <t>G.</t>
    </r>
    <r>
      <rPr>
        <b/>
        <sz val="7"/>
        <color rgb="FF000000"/>
        <rFont val="Times New Roman"/>
        <family val="1"/>
      </rPr>
      <t xml:space="preserve">       </t>
    </r>
    <r>
      <rPr>
        <b/>
        <sz val="10"/>
        <color rgb="FF000000"/>
        <rFont val="Times New Roman"/>
        <family val="1"/>
      </rPr>
      <t>Efectos inflacionarios</t>
    </r>
  </si>
  <si>
    <t>No se han aplicado procedimientos de ajuste por inflación.</t>
  </si>
  <si>
    <r>
      <t>H.</t>
    </r>
    <r>
      <rPr>
        <b/>
        <sz val="7"/>
        <color rgb="FF000000"/>
        <rFont val="Times New Roman"/>
        <family val="1"/>
      </rPr>
      <t xml:space="preserve">       </t>
    </r>
    <r>
      <rPr>
        <b/>
        <sz val="10"/>
        <color rgb="FF000000"/>
        <rFont val="Times New Roman"/>
        <family val="1"/>
      </rPr>
      <t>Gestión de Riesgos</t>
    </r>
  </si>
  <si>
    <t>Los principales riesgos administrados por la Entidad para el logro de sus objetivos son los siguientes:</t>
  </si>
  <si>
    <r>
      <t>a)</t>
    </r>
    <r>
      <rPr>
        <b/>
        <sz val="7"/>
        <color rgb="FF000000"/>
        <rFont val="Times New Roman"/>
        <family val="1"/>
      </rPr>
      <t xml:space="preserve">                </t>
    </r>
    <r>
      <rPr>
        <b/>
        <sz val="10"/>
        <color rgb="FF000000"/>
        <rFont val="Times New Roman"/>
        <family val="1"/>
      </rPr>
      <t>Riesgo de crédito</t>
    </r>
  </si>
  <si>
    <t>La estrategia general de la gestión de riesgo de crédito consiste en que el tiempo de análisis, los ítems a evaluar, el proceso evaluación-aprobación y seguimiento es mayor cuanto mayor sea el monto de riesgo involucrado. Por lo tanto, la estrategia a seguir se adecua a la naturaleza y características de cada segmento de negocio.</t>
  </si>
  <si>
    <r>
      <t>b)</t>
    </r>
    <r>
      <rPr>
        <b/>
        <sz val="7"/>
        <color rgb="FF000000"/>
        <rFont val="Times New Roman"/>
        <family val="1"/>
      </rPr>
      <t xml:space="preserve">               </t>
    </r>
    <r>
      <rPr>
        <b/>
        <sz val="10"/>
        <color rgb="FF000000"/>
        <rFont val="Times New Roman"/>
        <family val="1"/>
      </rPr>
      <t>Riesgo Financiero</t>
    </r>
  </si>
  <si>
    <t>b.1) Riesgo de Mercado</t>
  </si>
  <si>
    <t>Representado por la posibilidad de pérdida financiera por oscilación de precios y/o tasas de interés de los activos del Banco, en la medida en que sus carteras activas y pasivas pueden presentar descalce de plazos, monedas o indexadores.</t>
  </si>
  <si>
    <t>b.1.1) Riesgo de tipo de interés</t>
  </si>
  <si>
    <t>La Entidad lleva un control mensual de la estructura de activos y pasivos sensibles a reajustes de tasa de interés, a diversos plazos. Al 31 de diciembre de 2024 y al 31 de diciembre de 2023, todos los descalces de activos y pasivos sensibles a tasa de interés se hallaban por debajo de los límites máximos recomendados por la política.</t>
  </si>
  <si>
    <t>b.1. 2) Riesgo de tipo de cambio</t>
  </si>
  <si>
    <t>La Entidad opera de forma activa en la intermediación financiera, así como en la compra y venta de monedas extranjeras y compra de cheques. Para efectuar la medición de la exposición de la Entidad a las variaciones del tipo de cambio, se utiliza la metodología VaR (Value at Risk), en la cual el área de Riesgos Financieros calcula en forma diaria la probable pérdida por variaciones del tipo de cambio considerando las posiciones en moneda extranjera.</t>
  </si>
  <si>
    <t>b.2) Riesgo de liquidez</t>
  </si>
  <si>
    <t>El Riesgo de Liquidez es mitigado con una política muy conservadora de manejo de los activos, manteniendo en todo momento un porcentaje importante de ellos en forma de caja y activos de alta liquidez, que permitan enfrentar holgadamente situaciones extremas. El monitoreo de la liquidez y las distintas variables asociadas a este ítem, es administrado por el área de Riesgos Financieros, por medio de reportes con frecuencia diaria y mensual, que son informados al Comité de Activos y Pasivos para la toma de decisiones.</t>
  </si>
  <si>
    <r>
      <t>c)</t>
    </r>
    <r>
      <rPr>
        <b/>
        <sz val="7"/>
        <color rgb="FF000000"/>
        <rFont val="Times New Roman"/>
        <family val="1"/>
      </rPr>
      <t xml:space="preserve">                </t>
    </r>
    <r>
      <rPr>
        <b/>
        <sz val="10"/>
        <color rgb="FF000000"/>
        <rFont val="Times New Roman"/>
        <family val="1"/>
      </rPr>
      <t>Riesgo operacional</t>
    </r>
  </si>
  <si>
    <t>La Entidad cuenta con una unidad de Riesgo Operacional, cuyos principales objetivos son los de identificar, medir, evaluar, monitorear, controlar y mitigar los riesgos operativos críticos, a los cuales se encuentra expuesta la Entidad y administrarlos de forma eficiente, así como mitigar los eventos de riesgos operacionales, contribuyendo a prevenir y disminuir la ocurrencia de futuras pérdidas asociadas.</t>
  </si>
  <si>
    <r>
      <t>I.</t>
    </r>
    <r>
      <rPr>
        <b/>
        <sz val="7"/>
        <color rgb="FF000000"/>
        <rFont val="Times New Roman"/>
        <family val="1"/>
      </rPr>
      <t xml:space="preserve">        </t>
    </r>
    <r>
      <rPr>
        <b/>
        <sz val="10"/>
        <color rgb="FF000000"/>
        <rFont val="Times New Roman"/>
        <family val="1"/>
      </rPr>
      <t>Hechos Posteriores</t>
    </r>
  </si>
  <si>
    <t>Entre el 31 de diciembre de 2024 hasta la fecha de emisión de los presentes estados financieros, no han ocurrido hechos significativos de carácter financiero o de otra índole que impliquen modificaciones significativas a la estructura patrimonial o financiera o a los resultados de la entidad o su inclusión en notas a los estados financieros.</t>
  </si>
  <si>
    <t xml:space="preserve">  </t>
  </si>
  <si>
    <t>(Cifras expresadas en Guaraníes)</t>
  </si>
  <si>
    <t>ESTADO DE SITUACIÓN PATRIMONIAL AL 31 DE DICIEMBRE DE 2024</t>
  </si>
  <si>
    <t>BANCO RIO SOCIEDAD ANÓNIMA EMISORA DE CAPITAL ABIERTO</t>
  </si>
  <si>
    <t>Presentado en forma comparativa con el ejercicio económico finalizado el 31 de diciembre  de 2023</t>
  </si>
  <si>
    <t>ESTADOS FINANCIEROS Y NOTAS AL 31/12/2024</t>
  </si>
  <si>
    <t>ESTADO DE RESULTADOS AL  31 DE DICIEMBRE DE 2024</t>
  </si>
  <si>
    <t xml:space="preserve"> (Previsiones)</t>
  </si>
  <si>
    <t xml:space="preserve"> Amortizaciones de cargos diferidos</t>
  </si>
  <si>
    <t>ESTADO FLUJO DE CAJA AL 31 DE DICIEMBRE DE 2024</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</si>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</sst>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 #,##0_ ;_ * \-#,##0_ ;_ * &quot;-&quot;_ ;_ @_ "/>
    <numFmt numFmtId="165" formatCode="#,##0;&quot;(&quot;#,##0&quot;)&quot;"/>
    <numFmt numFmtId="166" formatCode="#,##0&quot; &quot;;&quot; -&quot;#,##0&quot; &quot;;&quot; -&quot;#&quot; &quot;;@&quot; &quot;"/>
    <numFmt numFmtId="167" formatCode="#,##0&quot; &quot;;&quot;(&quot;#,##0&quot;)&quot;"/>
    <numFmt numFmtId="168" formatCode="#,##0&quot; &quot;;&quot; (&quot;#,##0&quot;)&quot;;&quot; -&quot;#&quot; &quot;;@&quot; &quot;"/>
    <numFmt numFmtId="169" formatCode="#,##0&quot; &quot;;&quot; -&quot;#,##0&quot; &quot;;&quot; - &quot;;@&quot; &quot;"/>
    <numFmt numFmtId="170" formatCode="#,##0.00&quot; &quot;;&quot; -&quot;#,##0.00&quot; &quot;;&quot; -&quot;#&quot; &quot;;@&quot; &quot;"/>
    <numFmt numFmtId="171" formatCode="#,##0&quot; &quot;;&quot; (&quot;#,##0&quot;)&quot;;&quot; - &quot;;@&quot; &quot;"/>
    <numFmt numFmtId="172" formatCode="#.##0"/>
    <numFmt numFmtId="173" formatCode="_-* #,##0_-;\(#,###\);_-* &quot;0&quot;_-;_-@_-"/>
    <numFmt numFmtId="174" formatCode="#,##0.00&quot; &quot;;&quot;(&quot;#,##0.00&quot;)&quot;"/>
    <numFmt numFmtId="175" formatCode="#.000"/>
    <numFmt numFmtId="176" formatCode="#,##0.00&quot; &quot;;&quot; (&quot;#,##0.00&quot;)&quot;;&quot; - &quot;;@&quot; &quot;"/>
    <numFmt numFmtId="177" formatCode="_-* #,##0.00_-;\(#,###.00\);_-* &quot;0&quot;_-;_-@_-"/>
  </numFmts>
  <fonts count="40">
    <font>
      <sz val="11"/>
      <color theme="1"/>
      <name val="Calibri"/>
      <family val="2"/>
      <scheme val="minor"/>
    </font>
    <font>
      <b/>
      <sz val="12"/>
      <color rgb="FF000000"/>
      <name val="Times New Roman"/>
      <family val="1"/>
    </font>
    <font>
      <sz val="11"/>
      <color rgb="FF000000"/>
      <name val="Arial"/>
      <family val="2"/>
    </font>
    <font>
      <sz val="10"/>
      <color rgb="FF000000"/>
      <name val="Times New Roman"/>
      <family val="1"/>
    </font>
    <font>
      <b/>
      <sz val="10"/>
      <color rgb="FF000000"/>
      <name val="Times New Roman"/>
      <family val="1"/>
    </font>
    <font>
      <b/>
      <sz val="10"/>
      <color rgb="FFFF0000"/>
      <name val="Times New Roman"/>
      <family val="1"/>
    </font>
    <font>
      <sz val="10"/>
      <color rgb="FFFFFFFF"/>
      <name val="Times New Roman"/>
      <family val="1"/>
    </font>
    <font>
      <sz val="12"/>
      <color rgb="FF000000"/>
      <name val="Times New Roman"/>
      <family val="1"/>
    </font>
    <font>
      <sz val="10"/>
      <color theme="1"/>
      <name val="Times New Roman"/>
      <family val="1"/>
    </font>
    <font>
      <sz val="12"/>
      <color indexed="8"/>
      <name val="Arial"/>
      <family val="2"/>
    </font>
    <font>
      <b/>
      <sz val="10"/>
      <color indexed="8"/>
      <name val="Times New Roman"/>
      <family val="1"/>
    </font>
    <font>
      <sz val="10"/>
      <color indexed="8"/>
      <name val="Times New Roman"/>
      <family val="1"/>
    </font>
    <font>
      <sz val="10"/>
      <color rgb="FF000000"/>
      <name val="Arial"/>
      <family val="2"/>
    </font>
    <font>
      <sz val="10"/>
      <name val="Times New Roman"/>
      <family val="1"/>
    </font>
    <font>
      <b/>
      <sz val="10"/>
      <color theme="1"/>
      <name val="Times New Roman"/>
      <family val="1"/>
    </font>
    <font>
      <b/>
      <sz val="7"/>
      <color theme="1"/>
      <name val="Times New Roman"/>
      <family val="1"/>
    </font>
    <font>
      <sz val="7"/>
      <color theme="1"/>
      <name val="Times New Roman"/>
      <family val="1"/>
    </font>
    <font>
      <sz val="2"/>
      <color theme="1"/>
      <name val="Times New Roman"/>
      <family val="1"/>
    </font>
    <font>
      <sz val="10"/>
      <color theme="1"/>
      <name val="Symbol"/>
      <family val="1"/>
      <charset val="2"/>
    </font>
    <font>
      <sz val="9"/>
      <color rgb="FF000000"/>
      <name val="Times New Roman"/>
      <family val="1"/>
    </font>
    <font>
      <sz val="4"/>
      <color theme="1"/>
      <name val="Times New Roman"/>
      <family val="1"/>
    </font>
    <font>
      <b/>
      <sz val="9"/>
      <color rgb="FF000000"/>
      <name val="Times New Roman"/>
      <family val="1"/>
    </font>
    <font>
      <b/>
      <sz val="9"/>
      <color theme="1"/>
      <name val="Times New Roman"/>
      <family val="1"/>
    </font>
    <font>
      <sz val="9"/>
      <color theme="1"/>
      <name val="Times New Roman"/>
      <family val="1"/>
    </font>
    <font>
      <b/>
      <sz val="9"/>
      <color rgb="FF212121"/>
      <name val="Times New Roman"/>
      <family val="1"/>
    </font>
    <font>
      <sz val="9"/>
      <color rgb="FF212121"/>
      <name val="Times New Roman"/>
      <family val="1"/>
    </font>
    <font>
      <sz val="5"/>
      <color theme="1"/>
      <name val="Times New Roman"/>
      <family val="1"/>
    </font>
    <font>
      <b/>
      <sz val="7.5"/>
      <color rgb="FF000000"/>
      <name val="Times New Roman"/>
      <family val="1"/>
    </font>
    <font>
      <sz val="7.5"/>
      <color rgb="FF000000"/>
      <name val="Times New Roman"/>
      <family val="1"/>
    </font>
    <font>
      <sz val="7.5"/>
      <color theme="1"/>
      <name val="Times New Roman"/>
      <family val="1"/>
    </font>
    <font>
      <b/>
      <sz val="7"/>
      <color rgb="FF000000"/>
      <name val="Times New Roman"/>
      <family val="1"/>
    </font>
    <font>
      <b/>
      <sz val="11"/>
      <color rgb="FF000000"/>
      <name val="Times New Roman"/>
      <family val="1"/>
    </font>
    <font>
      <b/>
      <sz val="8"/>
      <color rgb="FF000000"/>
      <name val="Times New Roman"/>
      <family val="1"/>
    </font>
    <font>
      <sz val="8"/>
      <color rgb="FF000000"/>
      <name val="Times New Roman"/>
      <family val="1"/>
    </font>
    <font>
      <sz val="6"/>
      <color rgb="FF000000"/>
      <name val="Times New Roman"/>
      <family val="1"/>
    </font>
    <font>
      <sz val="11"/>
      <color theme="1"/>
      <name val="Calibri"/>
      <family val="2"/>
      <scheme val="minor"/>
    </font>
    <font>
      <sz val="10"/>
      <color rgb="FFFF0000"/>
      <name val="Times New Roman"/>
      <family val="1"/>
    </font>
    <font>
      <sz val="11"/>
      <color rgb="FF000000"/>
      <name val="Arial1"/>
    </font>
    <font>
      <b/>
      <sz val="14"/>
      <color rgb="FF000000"/>
      <name val="Times New Roman"/>
      <family val="1"/>
    </font>
    <font>
      <sz val="11"/>
      <color rgb="FF000000"/>
      <name val="Times New Roman"/>
      <family val="1"/>
    </font>
  </fonts>
  <fills count="19">
    <fill>
      <patternFill patternType="none"/>
    </fill>
    <fill>
      <patternFill patternType="gray125"/>
    </fill>
    <fill>
      <patternFill patternType="solid">
        <fgColor rgb="FFFFFFFF"/>
        <bgColor rgb="FFFFFFFF"/>
      </patternFill>
    </fill>
    <fill>
      <patternFill patternType="solid">
        <fgColor theme="0"/>
        <bgColor rgb="FFFFFF00"/>
      </patternFill>
    </fill>
    <fill>
      <patternFill patternType="solid">
        <fgColor rgb="FFFFFFFF"/>
        <bgColor rgb="FFFFFFCC"/>
      </patternFill>
    </fill>
    <fill>
      <patternFill patternType="solid">
        <fgColor theme="0"/>
        <bgColor indexed="64"/>
      </patternFill>
    </fill>
    <fill>
      <patternFill patternType="solid">
        <fgColor theme="0"/>
        <bgColor rgb="FFFFFFFF"/>
      </patternFill>
    </fill>
    <fill>
      <patternFill patternType="solid">
        <fgColor rgb="FFD9D9D9"/>
        <bgColor indexed="64"/>
      </patternFill>
    </fill>
    <fill>
      <patternFill patternType="solid">
        <fgColor rgb="FFFFFFFF"/>
        <bgColor indexed="64"/>
      </patternFill>
    </fill>
    <fill>
      <patternFill patternType="solid">
        <fgColor rgb="FFD0CECE"/>
        <bgColor indexed="64"/>
      </patternFill>
    </fill>
    <fill>
      <patternFill patternType="solid">
        <fgColor rgb="FFC9C9C9"/>
        <bgColor indexed="64"/>
      </patternFill>
    </fill>
    <fill>
      <patternFill patternType="solid">
        <fgColor rgb="FFDBDBDB"/>
        <bgColor indexed="64"/>
      </patternFill>
    </fill>
    <fill>
      <patternFill patternType="solid">
        <fgColor rgb="FFC0C0C0"/>
        <bgColor indexed="64"/>
      </patternFill>
    </fill>
    <fill>
      <patternFill patternType="solid">
        <fgColor rgb="FFDDDDDD"/>
        <bgColor indexed="64"/>
      </patternFill>
    </fill>
    <fill>
      <patternFill patternType="solid">
        <fgColor rgb="FFDAE3F3"/>
        <bgColor rgb="FFDAE3F3"/>
      </patternFill>
    </fill>
    <fill>
      <patternFill patternType="solid">
        <fgColor rgb="FFFFFF00"/>
        <bgColor indexed="64"/>
      </patternFill>
    </fill>
    <fill>
      <patternFill patternType="solid">
        <fgColor rgb="FFFFFF00"/>
        <bgColor rgb="FFFFFFFF"/>
      </patternFill>
    </fill>
    <fill>
      <patternFill patternType="solid">
        <fgColor rgb="FFFFFF00"/>
        <bgColor rgb="FFF4B084"/>
      </patternFill>
    </fill>
    <fill>
      <patternFill patternType="solid">
        <fgColor rgb="FFFFFF00"/>
        <bgColor rgb="FFC65911"/>
      </patternFill>
    </fill>
  </fills>
  <borders count="135">
    <border>
      <left/>
      <right/>
      <top/>
      <bottom/>
      <diagonal/>
    </border>
    <border>
      <left/>
      <right/>
      <top style="thin">
        <color rgb="FF000000"/>
      </top>
      <bottom style="thin">
        <color rgb="FF000000"/>
      </bottom>
      <diagonal/>
    </border>
    <border>
      <left/>
      <right/>
      <top style="thin">
        <color rgb="FF000000"/>
      </top>
      <bottom style="double">
        <color rgb="FF000000"/>
      </bottom>
      <diagonal/>
    </border>
    <border>
      <left/>
      <right/>
      <top/>
      <bottom style="double">
        <color rgb="FF000000"/>
      </bottom>
      <diagonal/>
    </border>
    <border>
      <left/>
      <right/>
      <top/>
      <bottom style="thin">
        <color rgb="FF000000"/>
      </bottom>
      <diagonal/>
    </border>
    <border>
      <left/>
      <right/>
      <top/>
      <bottom style="thin">
        <color indexed="64"/>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medium">
        <color rgb="FF000000"/>
      </right>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indexed="64"/>
      </right>
      <top/>
      <bottom/>
      <diagonal/>
    </border>
    <border>
      <left style="thin">
        <color rgb="FF000000"/>
      </left>
      <right style="thin">
        <color rgb="FF000000"/>
      </right>
      <top/>
      <bottom style="double">
        <color rgb="FF000000"/>
      </bottom>
      <diagonal/>
    </border>
    <border>
      <left style="thin">
        <color rgb="FF000000"/>
      </left>
      <right style="thin">
        <color indexed="64"/>
      </right>
      <top style="thin">
        <color rgb="FF000000"/>
      </top>
      <bottom style="double">
        <color rgb="FF000000"/>
      </bottom>
      <diagonal/>
    </border>
    <border>
      <left style="medium">
        <color rgb="FF000001"/>
      </left>
      <right/>
      <top style="medium">
        <color rgb="FF000001"/>
      </top>
      <bottom style="medium">
        <color rgb="FF000001"/>
      </bottom>
      <diagonal/>
    </border>
    <border>
      <left style="medium">
        <color rgb="FF000001"/>
      </left>
      <right style="medium">
        <color rgb="FF000001"/>
      </right>
      <top style="medium">
        <color rgb="FF000001"/>
      </top>
      <bottom style="medium">
        <color rgb="FF000001"/>
      </bottom>
      <diagonal/>
    </border>
    <border>
      <left style="medium">
        <color rgb="FF000001"/>
      </left>
      <right/>
      <top/>
      <bottom style="medium">
        <color rgb="FF000001"/>
      </bottom>
      <diagonal/>
    </border>
    <border>
      <left style="medium">
        <color rgb="FF000001"/>
      </left>
      <right style="medium">
        <color rgb="FF000001"/>
      </right>
      <top/>
      <bottom style="medium">
        <color rgb="FF000001"/>
      </bottom>
      <diagonal/>
    </border>
    <border>
      <left style="medium">
        <color indexed="64"/>
      </left>
      <right style="medium">
        <color indexed="64"/>
      </right>
      <top style="medium">
        <color indexed="64"/>
      </top>
      <bottom style="medium">
        <color rgb="FF000001"/>
      </bottom>
      <diagonal/>
    </border>
    <border>
      <left style="medium">
        <color indexed="64"/>
      </left>
      <right style="medium">
        <color indexed="64"/>
      </right>
      <top/>
      <bottom style="medium">
        <color rgb="FF000001"/>
      </bottom>
      <diagonal/>
    </border>
    <border>
      <left/>
      <right style="medium">
        <color rgb="FF000001"/>
      </right>
      <top style="medium">
        <color rgb="FF000001"/>
      </top>
      <bottom style="medium">
        <color rgb="FF000001"/>
      </bottom>
      <diagonal/>
    </border>
    <border>
      <left/>
      <right style="medium">
        <color rgb="FF000001"/>
      </right>
      <top/>
      <bottom style="medium">
        <color rgb="FF000001"/>
      </bottom>
      <diagonal/>
    </border>
    <border>
      <left style="medium">
        <color rgb="FF000001"/>
      </left>
      <right style="medium">
        <color rgb="FF000001"/>
      </right>
      <top/>
      <bottom/>
      <diagonal/>
    </border>
    <border>
      <left style="medium">
        <color rgb="FF000001"/>
      </left>
      <right style="medium">
        <color rgb="FF000001"/>
      </right>
      <top style="medium">
        <color rgb="FF000001"/>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right/>
      <top style="medium">
        <color rgb="FF000001"/>
      </top>
      <bottom/>
      <diagonal/>
    </border>
    <border>
      <left/>
      <right/>
      <top/>
      <bottom style="medium">
        <color rgb="FF000001"/>
      </bottom>
      <diagonal/>
    </border>
    <border>
      <left style="medium">
        <color rgb="FF000001"/>
      </left>
      <right style="medium">
        <color rgb="FF000001"/>
      </right>
      <top/>
      <bottom style="medium">
        <color indexed="64"/>
      </bottom>
      <diagonal/>
    </border>
    <border>
      <left/>
      <right/>
      <top/>
      <bottom style="medium">
        <color indexed="64"/>
      </bottom>
      <diagonal/>
    </border>
    <border>
      <left/>
      <right style="medium">
        <color rgb="FF000001"/>
      </right>
      <top style="medium">
        <color rgb="FF000001"/>
      </top>
      <bottom style="medium">
        <color indexed="64"/>
      </bottom>
      <diagonal/>
    </border>
    <border>
      <left style="medium">
        <color rgb="FF000000"/>
      </left>
      <right/>
      <top/>
      <bottom style="medium">
        <color rgb="FF000000"/>
      </bottom>
      <diagonal/>
    </border>
    <border>
      <left style="medium">
        <color rgb="FF000001"/>
      </left>
      <right/>
      <top/>
      <bottom style="medium">
        <color rgb="FF000000"/>
      </bottom>
      <diagonal/>
    </border>
    <border>
      <left style="medium">
        <color rgb="FF000001"/>
      </left>
      <right style="medium">
        <color rgb="FF000000"/>
      </right>
      <top/>
      <bottom style="medium">
        <color rgb="FF000000"/>
      </bottom>
      <diagonal/>
    </border>
    <border>
      <left style="medium">
        <color rgb="FF000001"/>
      </left>
      <right/>
      <top/>
      <bottom/>
      <diagonal/>
    </border>
    <border>
      <left style="medium">
        <color indexed="64"/>
      </left>
      <right style="medium">
        <color indexed="64"/>
      </right>
      <top/>
      <bottom style="medium">
        <color indexed="64"/>
      </bottom>
      <diagonal/>
    </border>
    <border>
      <left style="medium">
        <color indexed="64"/>
      </left>
      <right style="medium">
        <color rgb="FF000001"/>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1"/>
      </right>
      <top/>
      <bottom/>
      <diagonal/>
    </border>
    <border>
      <left style="medium">
        <color indexed="64"/>
      </left>
      <right/>
      <top/>
      <bottom style="medium">
        <color indexed="64"/>
      </bottom>
      <diagonal/>
    </border>
    <border>
      <left style="medium">
        <color rgb="FF000001"/>
      </left>
      <right style="medium">
        <color indexed="64"/>
      </right>
      <top/>
      <bottom style="medium">
        <color indexed="64"/>
      </bottom>
      <diagonal/>
    </border>
    <border>
      <left style="medium">
        <color rgb="FF000001"/>
      </left>
      <right/>
      <top style="medium">
        <color rgb="FF000001"/>
      </top>
      <bottom style="medium">
        <color indexed="64"/>
      </bottom>
      <diagonal/>
    </border>
    <border>
      <left style="medium">
        <color rgb="FF000001"/>
      </left>
      <right style="medium">
        <color rgb="FF000001"/>
      </right>
      <top style="medium">
        <color indexed="64"/>
      </top>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rgb="FF000000"/>
      </bottom>
      <diagonal/>
    </border>
    <border>
      <left/>
      <right style="double">
        <color indexed="64"/>
      </right>
      <top style="double">
        <color indexed="64"/>
      </top>
      <bottom/>
      <diagonal/>
    </border>
    <border>
      <left/>
      <right style="double">
        <color indexed="64"/>
      </right>
      <top/>
      <bottom style="double">
        <color rgb="FF000000"/>
      </bottom>
      <diagonal/>
    </border>
    <border>
      <left/>
      <right style="double">
        <color rgb="FF000000"/>
      </right>
      <top style="double">
        <color indexed="64"/>
      </top>
      <bottom style="double">
        <color indexed="64"/>
      </bottom>
      <diagonal/>
    </border>
    <border>
      <left/>
      <right/>
      <top style="double">
        <color indexed="64"/>
      </top>
      <bottom style="double">
        <color indexed="64"/>
      </bottom>
      <diagonal/>
    </border>
    <border>
      <left/>
      <right style="double">
        <color indexed="64"/>
      </right>
      <top/>
      <bottom style="double">
        <color indexed="64"/>
      </bottom>
      <diagonal/>
    </border>
    <border>
      <left style="double">
        <color indexed="64"/>
      </left>
      <right/>
      <top/>
      <bottom style="medium">
        <color indexed="64"/>
      </bottom>
      <diagonal/>
    </border>
    <border>
      <left style="medium">
        <color indexed="64"/>
      </left>
      <right style="double">
        <color indexed="64"/>
      </right>
      <top/>
      <bottom style="medium">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style="double">
        <color indexed="64"/>
      </bottom>
      <diagonal/>
    </border>
    <border>
      <left style="medium">
        <color rgb="FF000000"/>
      </left>
      <right style="double">
        <color rgb="FF000000"/>
      </right>
      <top/>
      <bottom style="medium">
        <color rgb="FF000000"/>
      </bottom>
      <diagonal/>
    </border>
    <border>
      <left/>
      <right style="medium">
        <color indexed="64"/>
      </right>
      <top/>
      <bottom style="medium">
        <color indexed="64"/>
      </bottom>
      <diagonal/>
    </border>
    <border>
      <left/>
      <right style="double">
        <color indexed="64"/>
      </right>
      <top/>
      <bottom style="medium">
        <color indexed="64"/>
      </bottom>
      <diagonal/>
    </border>
    <border>
      <left/>
      <right style="medium">
        <color indexed="64"/>
      </right>
      <top/>
      <bottom style="double">
        <color indexed="64"/>
      </bottom>
      <diagonal/>
    </border>
    <border>
      <left/>
      <right/>
      <top/>
      <bottom style="double">
        <color indexed="64"/>
      </bottom>
      <diagonal/>
    </border>
    <border>
      <left style="medium">
        <color indexed="64"/>
      </left>
      <right style="medium">
        <color indexed="64"/>
      </right>
      <top/>
      <bottom style="double">
        <color indexed="64"/>
      </bottom>
      <diagonal/>
    </border>
    <border>
      <left style="double">
        <color rgb="FF000000"/>
      </left>
      <right style="double">
        <color rgb="FF000000"/>
      </right>
      <top style="double">
        <color rgb="FF000000"/>
      </top>
      <bottom style="double">
        <color rgb="FF000000"/>
      </bottom>
      <diagonal/>
    </border>
    <border>
      <left style="double">
        <color rgb="FF000000"/>
      </left>
      <right style="double">
        <color rgb="FF000000"/>
      </right>
      <top style="double">
        <color rgb="FF000000"/>
      </top>
      <bottom/>
      <diagonal/>
    </border>
    <border>
      <left style="double">
        <color rgb="FF000000"/>
      </left>
      <right style="double">
        <color rgb="FF000000"/>
      </right>
      <top/>
      <bottom style="double">
        <color rgb="FF000000"/>
      </bottom>
      <diagonal/>
    </border>
    <border>
      <left/>
      <right style="double">
        <color rgb="FF000000"/>
      </right>
      <top style="double">
        <color rgb="FF000000"/>
      </top>
      <bottom style="double">
        <color rgb="FF000000"/>
      </bottom>
      <diagonal/>
    </border>
    <border>
      <left/>
      <right style="double">
        <color rgb="FF000000"/>
      </right>
      <top/>
      <bottom style="double">
        <color rgb="FF000000"/>
      </bottom>
      <diagonal/>
    </border>
    <border>
      <left/>
      <right/>
      <top style="double">
        <color rgb="FF000000"/>
      </top>
      <bottom style="double">
        <color rgb="FF000000"/>
      </bottom>
      <diagonal/>
    </border>
    <border>
      <left style="double">
        <color rgb="FF000000"/>
      </left>
      <right/>
      <top/>
      <bottom style="medium">
        <color rgb="FF000000"/>
      </bottom>
      <diagonal/>
    </border>
    <border>
      <left/>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style="medium">
        <color rgb="FF000000"/>
      </left>
      <right style="medium">
        <color rgb="FF000000"/>
      </right>
      <top/>
      <bottom style="double">
        <color rgb="FF000000"/>
      </bottom>
      <diagonal/>
    </border>
    <border>
      <left style="double">
        <color rgb="FF000000"/>
      </left>
      <right/>
      <top style="double">
        <color rgb="FF000000"/>
      </top>
      <bottom style="double">
        <color rgb="FF000000"/>
      </bottom>
      <diagonal/>
    </border>
    <border>
      <left style="double">
        <color indexed="64"/>
      </left>
      <right/>
      <top/>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rgb="FF000000"/>
      </left>
      <right/>
      <top/>
      <bottom/>
      <diagonal/>
    </border>
    <border>
      <left style="medium">
        <color rgb="FF000000"/>
      </left>
      <right/>
      <top/>
      <bottom/>
      <diagonal/>
    </border>
    <border>
      <left style="medium">
        <color rgb="FF000000"/>
      </left>
      <right style="medium">
        <color rgb="FF000000"/>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rgb="FF000000"/>
      </right>
      <top/>
      <bottom/>
      <diagonal/>
    </border>
    <border>
      <left style="medium">
        <color rgb="FF00000A"/>
      </left>
      <right/>
      <top style="medium">
        <color rgb="FF00000A"/>
      </top>
      <bottom/>
      <diagonal/>
    </border>
    <border>
      <left style="medium">
        <color rgb="FF00000A"/>
      </left>
      <right/>
      <top/>
      <bottom/>
      <diagonal/>
    </border>
    <border>
      <left style="medium">
        <color rgb="FF00000A"/>
      </left>
      <right/>
      <top/>
      <bottom style="medium">
        <color rgb="FF00000A"/>
      </bottom>
      <diagonal/>
    </border>
    <border>
      <left/>
      <right/>
      <top style="medium">
        <color rgb="FF000000"/>
      </top>
      <bottom style="medium">
        <color rgb="FF000000"/>
      </bottom>
      <diagonal/>
    </border>
    <border>
      <left style="medium">
        <color rgb="FF00000A"/>
      </left>
      <right style="medium">
        <color rgb="FF000000"/>
      </right>
      <top/>
      <bottom/>
      <diagonal/>
    </border>
    <border>
      <left/>
      <right style="medium">
        <color rgb="FF00000A"/>
      </right>
      <top/>
      <bottom/>
      <diagonal/>
    </border>
    <border>
      <left style="medium">
        <color rgb="FF00000A"/>
      </left>
      <right style="medium">
        <color rgb="FF000000"/>
      </right>
      <top/>
      <bottom style="medium">
        <color rgb="FF00000A"/>
      </bottom>
      <diagonal/>
    </border>
    <border>
      <left/>
      <right style="medium">
        <color rgb="FF00000A"/>
      </right>
      <top/>
      <bottom style="medium">
        <color rgb="FF00000A"/>
      </bottom>
      <diagonal/>
    </border>
    <border>
      <left/>
      <right/>
      <top/>
      <bottom style="medium">
        <color rgb="FF00000A"/>
      </bottom>
      <diagonal/>
    </border>
    <border>
      <left style="medium">
        <color rgb="FF00000A"/>
      </left>
      <right style="medium">
        <color rgb="FF00000A"/>
      </right>
      <top/>
      <bottom style="medium">
        <color rgb="FF00000A"/>
      </bottom>
      <diagonal/>
    </border>
    <border>
      <left/>
      <right style="medium">
        <color rgb="FF000000"/>
      </right>
      <top/>
      <bottom style="medium">
        <color rgb="FF00000A"/>
      </bottom>
      <diagonal/>
    </border>
    <border>
      <left style="medium">
        <color rgb="FF00000A"/>
      </left>
      <right style="medium">
        <color rgb="FF00000A"/>
      </right>
      <top/>
      <bottom style="medium">
        <color indexed="64"/>
      </bottom>
      <diagonal/>
    </border>
    <border>
      <left/>
      <right style="medium">
        <color rgb="FF00000A"/>
      </right>
      <top/>
      <bottom style="medium">
        <color indexed="64"/>
      </bottom>
      <diagonal/>
    </border>
    <border>
      <left style="double">
        <color rgb="FF000000"/>
      </left>
      <right style="medium">
        <color rgb="FF000000"/>
      </right>
      <top/>
      <bottom style="medium">
        <color rgb="FF000000"/>
      </bottom>
      <diagonal/>
    </border>
    <border>
      <left style="medium">
        <color rgb="FF00000A"/>
      </left>
      <right style="medium">
        <color rgb="FF00000A"/>
      </right>
      <top/>
      <bottom style="medium">
        <color rgb="FF000000"/>
      </bottom>
      <diagonal/>
    </border>
    <border>
      <left/>
      <right style="medium">
        <color rgb="FF00000A"/>
      </right>
      <top/>
      <bottom style="medium">
        <color rgb="FF000000"/>
      </bottom>
      <diagonal/>
    </border>
    <border>
      <left style="medium">
        <color rgb="FF000000"/>
      </left>
      <right style="medium">
        <color rgb="FF00000A"/>
      </right>
      <top/>
      <bottom style="medium">
        <color rgb="FF000000"/>
      </bottom>
      <diagonal/>
    </border>
    <border>
      <left style="medium">
        <color rgb="FF000000"/>
      </left>
      <right style="medium">
        <color rgb="FF000000"/>
      </right>
      <top style="medium">
        <color rgb="FF000000"/>
      </top>
      <bottom style="medium">
        <color rgb="FF000001"/>
      </bottom>
      <diagonal/>
    </border>
    <border>
      <left style="medium">
        <color indexed="64"/>
      </left>
      <right style="medium">
        <color indexed="64"/>
      </right>
      <top/>
      <bottom style="medium">
        <color rgb="FF00000A"/>
      </bottom>
      <diagonal/>
    </border>
    <border>
      <left/>
      <right style="medium">
        <color indexed="64"/>
      </right>
      <top/>
      <bottom/>
      <diagonal/>
    </border>
    <border>
      <left style="medium">
        <color indexed="64"/>
      </left>
      <right style="medium">
        <color indexed="64"/>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1"/>
      </left>
      <right/>
      <top/>
      <bottom style="medium">
        <color indexed="64"/>
      </bottom>
      <diagonal/>
    </border>
    <border>
      <left style="medium">
        <color indexed="64"/>
      </left>
      <right style="medium">
        <color rgb="FF000000"/>
      </right>
      <top/>
      <bottom style="medium">
        <color indexed="64"/>
      </bottom>
      <diagonal/>
    </border>
    <border>
      <left/>
      <right/>
      <top style="medium">
        <color indexed="64"/>
      </top>
      <bottom/>
      <diagonal/>
    </border>
    <border>
      <left/>
      <right/>
      <top style="thin">
        <color indexed="64"/>
      </top>
      <bottom/>
      <diagonal/>
    </border>
    <border>
      <left/>
      <right/>
      <top style="double">
        <color rgb="FF000000"/>
      </top>
      <bottom/>
      <diagonal/>
    </border>
    <border>
      <left style="double">
        <color indexed="64"/>
      </left>
      <right style="medium">
        <color indexed="64"/>
      </right>
      <top style="medium">
        <color indexed="64"/>
      </top>
      <bottom style="medium">
        <color indexed="64"/>
      </bottom>
      <diagonal/>
    </border>
  </borders>
  <cellStyleXfs count="10">
    <xf numFmtId="0" fontId="0" fillId="0" borderId="0"/>
    <xf numFmtId="170" fontId="2" fillId="0" borderId="0" applyFont="0" applyBorder="0" applyProtection="0"/>
    <xf numFmtId="171" fontId="2" fillId="0" borderId="0" applyFont="0" applyBorder="0" applyProtection="0"/>
    <xf numFmtId="170" fontId="2" fillId="0" borderId="0" applyFont="0" applyBorder="0" applyProtection="0"/>
    <xf numFmtId="169" fontId="2" fillId="0" borderId="0" applyFont="0" applyBorder="0" applyProtection="0"/>
    <xf numFmtId="0" fontId="9" fillId="0" borderId="0" applyNumberFormat="0" applyBorder="0" applyProtection="0"/>
    <xf numFmtId="0" fontId="12" fillId="0" borderId="0" applyNumberFormat="0" applyBorder="0" applyProtection="0"/>
    <xf numFmtId="164" fontId="35" fillId="0" borderId="0" applyFont="0" applyFill="0" applyBorder="0" applyAlignment="0" applyProtection="0"/>
    <xf numFmtId="0" fontId="2" fillId="0" borderId="0"/>
    <xf numFmtId="0" fontId="37" fillId="0" borderId="0" applyNumberFormat="0" applyBorder="0" applyProtection="0"/>
  </cellStyleXfs>
  <cellXfs count="669">
    <xf numFmtId="0" fontId="0" fillId="0" borderId="0" xfId="0"/>
    <xf numFmtId="165" fontId="0" fillId="0" borderId="0" xfId="0" applyNumberFormat="1"/>
    <xf numFmtId="167" fontId="0" fillId="0" borderId="0" xfId="0" applyNumberFormat="1"/>
    <xf numFmtId="165" fontId="1" fillId="0" borderId="0" xfId="0" applyNumberFormat="1" applyFont="1"/>
    <xf numFmtId="166" fontId="3" fillId="0" borderId="0" xfId="1" applyNumberFormat="1" applyFont="1" applyAlignment="1">
      <alignment horizontal="right"/>
    </xf>
    <xf numFmtId="165" fontId="3" fillId="0" borderId="0" xfId="0" applyNumberFormat="1" applyFont="1"/>
    <xf numFmtId="166" fontId="3" fillId="0" borderId="0" xfId="1" applyNumberFormat="1" applyFont="1"/>
    <xf numFmtId="165" fontId="4" fillId="0" borderId="0" xfId="0" applyNumberFormat="1" applyFont="1"/>
    <xf numFmtId="165" fontId="4" fillId="0" borderId="0" xfId="0" applyNumberFormat="1" applyFont="1" applyAlignment="1">
      <alignment horizontal="center"/>
    </xf>
    <xf numFmtId="165" fontId="3" fillId="2" borderId="0" xfId="0" applyNumberFormat="1" applyFont="1" applyFill="1"/>
    <xf numFmtId="165" fontId="3" fillId="2" borderId="0" xfId="1" applyNumberFormat="1" applyFont="1" applyFill="1"/>
    <xf numFmtId="167" fontId="3" fillId="0" borderId="0" xfId="2" applyNumberFormat="1" applyFont="1" applyAlignment="1">
      <alignment horizontal="right"/>
    </xf>
    <xf numFmtId="166" fontId="3" fillId="2" borderId="1" xfId="1" applyNumberFormat="1" applyFont="1" applyFill="1" applyBorder="1" applyAlignment="1">
      <alignment horizontal="right"/>
    </xf>
    <xf numFmtId="166" fontId="3" fillId="2" borderId="1" xfId="1" applyNumberFormat="1" applyFont="1" applyFill="1" applyBorder="1"/>
    <xf numFmtId="165" fontId="4" fillId="2" borderId="0" xfId="0" applyNumberFormat="1" applyFont="1" applyFill="1"/>
    <xf numFmtId="167" fontId="3" fillId="2" borderId="0" xfId="1" applyNumberFormat="1" applyFont="1" applyFill="1"/>
    <xf numFmtId="165" fontId="3" fillId="0" borderId="0" xfId="1" applyNumberFormat="1" applyFont="1"/>
    <xf numFmtId="165" fontId="3" fillId="0" borderId="3" xfId="0" applyNumberFormat="1" applyFont="1" applyBorder="1"/>
    <xf numFmtId="167" fontId="1" fillId="2" borderId="0" xfId="1" applyNumberFormat="1" applyFont="1" applyFill="1"/>
    <xf numFmtId="167" fontId="3" fillId="2" borderId="1" xfId="1" applyNumberFormat="1" applyFont="1" applyFill="1" applyBorder="1"/>
    <xf numFmtId="167" fontId="3" fillId="0" borderId="1" xfId="1" applyNumberFormat="1" applyFont="1" applyBorder="1"/>
    <xf numFmtId="167" fontId="4" fillId="2" borderId="0" xfId="1" applyNumberFormat="1" applyFont="1" applyFill="1"/>
    <xf numFmtId="165" fontId="4" fillId="3" borderId="0" xfId="0" applyNumberFormat="1" applyFont="1" applyFill="1" applyAlignment="1">
      <alignment horizontal="center"/>
    </xf>
    <xf numFmtId="167" fontId="3" fillId="3" borderId="0" xfId="1" applyNumberFormat="1" applyFont="1" applyFill="1"/>
    <xf numFmtId="167" fontId="3" fillId="2" borderId="4" xfId="1" applyNumberFormat="1" applyFont="1" applyFill="1" applyBorder="1"/>
    <xf numFmtId="167" fontId="3" fillId="0" borderId="4" xfId="1" applyNumberFormat="1" applyFont="1" applyBorder="1"/>
    <xf numFmtId="165" fontId="3" fillId="2" borderId="1" xfId="1" applyNumberFormat="1" applyFont="1" applyFill="1" applyBorder="1"/>
    <xf numFmtId="165" fontId="4" fillId="2" borderId="0" xfId="0" applyNumberFormat="1" applyFont="1" applyFill="1" applyAlignment="1">
      <alignment horizontal="center"/>
    </xf>
    <xf numFmtId="167" fontId="3" fillId="2" borderId="3" xfId="1" applyNumberFormat="1" applyFont="1" applyFill="1" applyBorder="1"/>
    <xf numFmtId="4" fontId="0" fillId="2" borderId="0" xfId="0" applyNumberFormat="1" applyFill="1"/>
    <xf numFmtId="3" fontId="4" fillId="4" borderId="18" xfId="0" applyNumberFormat="1" applyFont="1" applyFill="1" applyBorder="1" applyAlignment="1">
      <alignment horizontal="left" wrapText="1"/>
    </xf>
    <xf numFmtId="3" fontId="3" fillId="4" borderId="21" xfId="0" applyNumberFormat="1" applyFont="1" applyFill="1" applyBorder="1" applyAlignment="1">
      <alignment horizontal="left" wrapText="1"/>
    </xf>
    <xf numFmtId="49" fontId="3" fillId="4" borderId="21" xfId="0" applyNumberFormat="1" applyFont="1" applyFill="1" applyBorder="1" applyAlignment="1">
      <alignment horizontal="left" wrapText="1"/>
    </xf>
    <xf numFmtId="3" fontId="4" fillId="4" borderId="23" xfId="0" applyNumberFormat="1" applyFont="1" applyFill="1" applyBorder="1" applyAlignment="1">
      <alignment horizontal="left" wrapText="1"/>
    </xf>
    <xf numFmtId="3" fontId="3" fillId="4" borderId="19" xfId="0" applyNumberFormat="1" applyFont="1" applyFill="1" applyBorder="1" applyAlignment="1">
      <alignment horizontal="left" wrapText="1"/>
    </xf>
    <xf numFmtId="172" fontId="10" fillId="0" borderId="0" xfId="5" applyNumberFormat="1" applyFont="1" applyBorder="1" applyAlignment="1" applyProtection="1">
      <alignment horizontal="left"/>
    </xf>
    <xf numFmtId="172" fontId="11" fillId="0" borderId="0" xfId="3" applyNumberFormat="1" applyFont="1" applyBorder="1" applyProtection="1"/>
    <xf numFmtId="165" fontId="1" fillId="5" borderId="0" xfId="0" applyNumberFormat="1" applyFont="1" applyFill="1"/>
    <xf numFmtId="0" fontId="0" fillId="5" borderId="0" xfId="0" applyFill="1"/>
    <xf numFmtId="0" fontId="4" fillId="5" borderId="0" xfId="0" applyFont="1" applyFill="1" applyAlignment="1">
      <alignment horizontal="center"/>
    </xf>
    <xf numFmtId="0" fontId="4" fillId="5" borderId="0" xfId="0" applyFont="1" applyFill="1"/>
    <xf numFmtId="0" fontId="4" fillId="6" borderId="0" xfId="0" applyFont="1" applyFill="1"/>
    <xf numFmtId="0" fontId="3" fillId="5" borderId="0" xfId="0" applyFont="1" applyFill="1" applyAlignment="1">
      <alignment horizontal="center"/>
    </xf>
    <xf numFmtId="0" fontId="3" fillId="5" borderId="0" xfId="0" applyFont="1" applyFill="1"/>
    <xf numFmtId="0" fontId="3" fillId="6" borderId="0" xfId="0" applyFont="1" applyFill="1"/>
    <xf numFmtId="167" fontId="3" fillId="5" borderId="0" xfId="0" applyNumberFormat="1" applyFont="1" applyFill="1"/>
    <xf numFmtId="0" fontId="3" fillId="6" borderId="0" xfId="6" applyFont="1" applyFill="1"/>
    <xf numFmtId="167" fontId="3" fillId="5" borderId="4" xfId="0" applyNumberFormat="1" applyFont="1" applyFill="1" applyBorder="1"/>
    <xf numFmtId="167" fontId="3" fillId="6" borderId="0" xfId="0" applyNumberFormat="1" applyFont="1" applyFill="1"/>
    <xf numFmtId="167" fontId="4" fillId="6" borderId="0" xfId="1" applyNumberFormat="1" applyFont="1" applyFill="1"/>
    <xf numFmtId="0" fontId="3" fillId="5" borderId="0" xfId="6" applyFont="1" applyFill="1"/>
    <xf numFmtId="3" fontId="3" fillId="5" borderId="0" xfId="0" applyNumberFormat="1" applyFont="1" applyFill="1"/>
    <xf numFmtId="167" fontId="13" fillId="5" borderId="0" xfId="0" applyNumberFormat="1" applyFont="1" applyFill="1"/>
    <xf numFmtId="167" fontId="3" fillId="6" borderId="0" xfId="0" applyNumberFormat="1" applyFont="1" applyFill="1" applyAlignment="1">
      <alignment horizontal="right"/>
    </xf>
    <xf numFmtId="167" fontId="3" fillId="5" borderId="0" xfId="1" applyNumberFormat="1" applyFont="1" applyFill="1"/>
    <xf numFmtId="167" fontId="4" fillId="6" borderId="1" xfId="1" applyNumberFormat="1" applyFont="1" applyFill="1" applyBorder="1"/>
    <xf numFmtId="168" fontId="3" fillId="6" borderId="0" xfId="1" applyNumberFormat="1" applyFont="1" applyFill="1"/>
    <xf numFmtId="168" fontId="3" fillId="5" borderId="0" xfId="1" applyNumberFormat="1" applyFont="1" applyFill="1"/>
    <xf numFmtId="170" fontId="3" fillId="5" borderId="0" xfId="1" applyFont="1" applyFill="1"/>
    <xf numFmtId="167" fontId="3" fillId="6" borderId="0" xfId="1" applyNumberFormat="1" applyFont="1" applyFill="1"/>
    <xf numFmtId="165" fontId="3" fillId="6" borderId="0" xfId="0" applyNumberFormat="1" applyFont="1" applyFill="1"/>
    <xf numFmtId="167" fontId="4" fillId="6" borderId="3" xfId="1" applyNumberFormat="1" applyFont="1" applyFill="1" applyBorder="1"/>
    <xf numFmtId="4" fontId="0" fillId="5" borderId="0" xfId="0" applyNumberFormat="1" applyFill="1"/>
    <xf numFmtId="0" fontId="14" fillId="0" borderId="0" xfId="0" applyFont="1" applyAlignment="1">
      <alignment horizontal="center" vertical="center"/>
    </xf>
    <xf numFmtId="0" fontId="8" fillId="0" borderId="0" xfId="0" applyFont="1" applyAlignment="1">
      <alignment horizontal="justify" vertical="center"/>
    </xf>
    <xf numFmtId="0" fontId="14" fillId="0" borderId="0" xfId="0" applyFont="1" applyAlignment="1">
      <alignment horizontal="justify" vertical="center"/>
    </xf>
    <xf numFmtId="0" fontId="4" fillId="7" borderId="25" xfId="0" applyFont="1" applyFill="1" applyBorder="1" applyAlignment="1">
      <alignment horizontal="center" vertical="center" wrapText="1"/>
    </xf>
    <xf numFmtId="0" fontId="4" fillId="7" borderId="26" xfId="0" applyFont="1" applyFill="1" applyBorder="1" applyAlignment="1">
      <alignment horizontal="center" vertical="center" wrapText="1"/>
    </xf>
    <xf numFmtId="0" fontId="3" fillId="8" borderId="27" xfId="0" applyFont="1" applyFill="1" applyBorder="1" applyAlignment="1">
      <alignment horizontal="justify" vertical="center" wrapText="1"/>
    </xf>
    <xf numFmtId="0" fontId="4" fillId="8" borderId="27" xfId="0" applyFont="1" applyFill="1" applyBorder="1" applyAlignment="1">
      <alignment horizontal="justify" vertical="center" wrapText="1"/>
    </xf>
    <xf numFmtId="0" fontId="17" fillId="0" borderId="0" xfId="0" applyFont="1" applyAlignment="1">
      <alignment horizontal="justify" vertical="center"/>
    </xf>
    <xf numFmtId="0" fontId="19" fillId="8" borderId="25" xfId="0" applyFont="1" applyFill="1" applyBorder="1" applyAlignment="1">
      <alignment horizontal="right" vertical="center" wrapText="1"/>
    </xf>
    <xf numFmtId="0" fontId="19" fillId="8" borderId="29" xfId="0" applyFont="1" applyFill="1" applyBorder="1" applyAlignment="1">
      <alignment horizontal="right" vertical="center" wrapText="1"/>
    </xf>
    <xf numFmtId="0" fontId="19" fillId="8" borderId="27" xfId="0" applyFont="1" applyFill="1" applyBorder="1" applyAlignment="1">
      <alignment horizontal="right" vertical="center" wrapText="1"/>
    </xf>
    <xf numFmtId="0" fontId="19" fillId="8" borderId="30" xfId="0" applyFont="1" applyFill="1" applyBorder="1" applyAlignment="1">
      <alignment horizontal="right" vertical="center" wrapText="1"/>
    </xf>
    <xf numFmtId="0" fontId="20" fillId="0" borderId="0" xfId="0" applyFont="1" applyAlignment="1">
      <alignment horizontal="justify" vertical="center"/>
    </xf>
    <xf numFmtId="0" fontId="21" fillId="8" borderId="26" xfId="0" applyFont="1" applyFill="1" applyBorder="1" applyAlignment="1">
      <alignment horizontal="center" vertical="center" wrapText="1"/>
    </xf>
    <xf numFmtId="0" fontId="21" fillId="8" borderId="31" xfId="0" applyFont="1" applyFill="1" applyBorder="1" applyAlignment="1">
      <alignment horizontal="center" vertical="center" wrapText="1"/>
    </xf>
    <xf numFmtId="0" fontId="19" fillId="8" borderId="28" xfId="0" applyFont="1" applyFill="1" applyBorder="1" applyAlignment="1">
      <alignment horizontal="center" vertical="center" wrapText="1"/>
    </xf>
    <xf numFmtId="0" fontId="19" fillId="8" borderId="32" xfId="0" applyFont="1" applyFill="1" applyBorder="1" applyAlignment="1">
      <alignment horizontal="center" vertical="center" wrapText="1"/>
    </xf>
    <xf numFmtId="0" fontId="20" fillId="0" borderId="0" xfId="0" applyFont="1" applyAlignment="1">
      <alignment horizontal="center" vertical="center"/>
    </xf>
    <xf numFmtId="0" fontId="20" fillId="0" borderId="0" xfId="0" applyFont="1" applyAlignment="1">
      <alignment vertical="center"/>
    </xf>
    <xf numFmtId="0" fontId="4" fillId="0" borderId="0" xfId="0" applyFont="1" applyAlignment="1">
      <alignment horizontal="justify" vertical="center"/>
    </xf>
    <xf numFmtId="0" fontId="21" fillId="7" borderId="25" xfId="0" applyFont="1" applyFill="1" applyBorder="1" applyAlignment="1">
      <alignment horizontal="justify" vertical="center" wrapText="1"/>
    </xf>
    <xf numFmtId="0" fontId="21" fillId="7" borderId="25" xfId="0" applyFont="1" applyFill="1" applyBorder="1" applyAlignment="1">
      <alignment horizontal="center" vertical="center" wrapText="1"/>
    </xf>
    <xf numFmtId="0" fontId="21" fillId="7" borderId="26" xfId="0" applyFont="1" applyFill="1" applyBorder="1" applyAlignment="1">
      <alignment horizontal="center" vertical="center" wrapText="1"/>
    </xf>
    <xf numFmtId="0" fontId="21" fillId="7" borderId="31" xfId="0" applyFont="1" applyFill="1" applyBorder="1" applyAlignment="1">
      <alignment horizontal="center" vertical="center" wrapText="1"/>
    </xf>
    <xf numFmtId="0" fontId="19" fillId="8" borderId="27" xfId="0" applyFont="1" applyFill="1" applyBorder="1" applyAlignment="1">
      <alignment horizontal="justify" vertical="center" wrapText="1"/>
    </xf>
    <xf numFmtId="0" fontId="19" fillId="8" borderId="27" xfId="0" applyFont="1" applyFill="1" applyBorder="1" applyAlignment="1">
      <alignment horizontal="center" vertical="center" wrapText="1"/>
    </xf>
    <xf numFmtId="0" fontId="21" fillId="7" borderId="26" xfId="0" applyFont="1" applyFill="1" applyBorder="1" applyAlignment="1">
      <alignment horizontal="justify" vertical="center" wrapText="1"/>
    </xf>
    <xf numFmtId="0" fontId="19" fillId="8" borderId="28" xfId="0" applyFont="1" applyFill="1" applyBorder="1" applyAlignment="1">
      <alignment horizontal="justify" vertical="center" wrapText="1"/>
    </xf>
    <xf numFmtId="0" fontId="19" fillId="8" borderId="32" xfId="0" applyFont="1" applyFill="1" applyBorder="1" applyAlignment="1">
      <alignment horizontal="justify" vertical="center" wrapText="1"/>
    </xf>
    <xf numFmtId="0" fontId="21" fillId="7" borderId="35" xfId="0" applyFont="1" applyFill="1" applyBorder="1" applyAlignment="1">
      <alignment horizontal="center" vertical="center" wrapText="1"/>
    </xf>
    <xf numFmtId="0" fontId="21" fillId="7" borderId="36" xfId="0" applyFont="1" applyFill="1" applyBorder="1" applyAlignment="1">
      <alignment horizontal="center" vertical="center" wrapText="1"/>
    </xf>
    <xf numFmtId="0" fontId="21" fillId="7" borderId="37" xfId="0" applyFont="1" applyFill="1" applyBorder="1" applyAlignment="1">
      <alignment horizontal="center" vertical="center" wrapText="1"/>
    </xf>
    <xf numFmtId="0" fontId="19" fillId="8" borderId="17" xfId="0" applyFont="1" applyFill="1" applyBorder="1" applyAlignment="1">
      <alignment vertical="center" wrapText="1"/>
    </xf>
    <xf numFmtId="0" fontId="19" fillId="8" borderId="38" xfId="0" applyFont="1" applyFill="1" applyBorder="1" applyAlignment="1">
      <alignment horizontal="center" vertical="center" wrapText="1"/>
    </xf>
    <xf numFmtId="0" fontId="19" fillId="8" borderId="38" xfId="0" applyFont="1" applyFill="1" applyBorder="1" applyAlignment="1">
      <alignment vertical="center" wrapText="1"/>
    </xf>
    <xf numFmtId="0" fontId="19" fillId="8" borderId="39" xfId="0" applyFont="1" applyFill="1" applyBorder="1" applyAlignment="1">
      <alignment vertical="center" wrapText="1"/>
    </xf>
    <xf numFmtId="0" fontId="19" fillId="8" borderId="40" xfId="0" applyFont="1" applyFill="1" applyBorder="1" applyAlignment="1">
      <alignment vertical="center" wrapText="1"/>
    </xf>
    <xf numFmtId="0" fontId="21" fillId="7" borderId="0" xfId="0" applyFont="1" applyFill="1" applyAlignment="1">
      <alignment horizontal="center" vertical="center" wrapText="1"/>
    </xf>
    <xf numFmtId="0" fontId="21" fillId="7" borderId="34" xfId="0" applyFont="1" applyFill="1" applyBorder="1" applyAlignment="1">
      <alignment horizontal="center" vertical="center" wrapText="1"/>
    </xf>
    <xf numFmtId="0" fontId="21" fillId="7" borderId="41" xfId="0" applyFont="1" applyFill="1" applyBorder="1" applyAlignment="1">
      <alignment horizontal="center" vertical="center" wrapText="1"/>
    </xf>
    <xf numFmtId="0" fontId="21" fillId="7" borderId="33" xfId="0" applyFont="1" applyFill="1" applyBorder="1" applyAlignment="1">
      <alignment horizontal="center" vertical="center" wrapText="1"/>
    </xf>
    <xf numFmtId="0" fontId="19" fillId="7" borderId="42" xfId="0" applyFont="1" applyFill="1" applyBorder="1" applyAlignment="1">
      <alignment horizontal="center" vertical="center" wrapText="1"/>
    </xf>
    <xf numFmtId="0" fontId="19" fillId="7" borderId="28" xfId="0" applyFont="1" applyFill="1" applyBorder="1" applyAlignment="1">
      <alignment horizontal="center" vertical="center" wrapText="1"/>
    </xf>
    <xf numFmtId="4" fontId="19" fillId="8" borderId="27" xfId="0" applyNumberFormat="1" applyFont="1" applyFill="1" applyBorder="1" applyAlignment="1">
      <alignment horizontal="right" vertical="center" wrapText="1"/>
    </xf>
    <xf numFmtId="4" fontId="19" fillId="8" borderId="28" xfId="0" applyNumberFormat="1" applyFont="1" applyFill="1" applyBorder="1" applyAlignment="1">
      <alignment horizontal="right" vertical="center" wrapText="1"/>
    </xf>
    <xf numFmtId="0" fontId="19" fillId="8" borderId="28" xfId="0" applyFont="1" applyFill="1" applyBorder="1" applyAlignment="1">
      <alignment horizontal="right" vertical="center" wrapText="1"/>
    </xf>
    <xf numFmtId="0" fontId="21" fillId="9" borderId="36" xfId="0" applyFont="1" applyFill="1" applyBorder="1" applyAlignment="1">
      <alignment horizontal="justify" vertical="center" wrapText="1"/>
    </xf>
    <xf numFmtId="0" fontId="19" fillId="0" borderId="17" xfId="0" applyFont="1" applyBorder="1" applyAlignment="1">
      <alignment horizontal="justify" vertical="center" wrapText="1"/>
    </xf>
    <xf numFmtId="4" fontId="19" fillId="8" borderId="38" xfId="0" applyNumberFormat="1" applyFont="1" applyFill="1" applyBorder="1" applyAlignment="1">
      <alignment horizontal="right" vertical="center"/>
    </xf>
    <xf numFmtId="3" fontId="19" fillId="8" borderId="38" xfId="0" applyNumberFormat="1" applyFont="1" applyFill="1" applyBorder="1" applyAlignment="1">
      <alignment horizontal="right" vertical="center"/>
    </xf>
    <xf numFmtId="0" fontId="21" fillId="0" borderId="17" xfId="0" applyFont="1" applyBorder="1" applyAlignment="1">
      <alignment horizontal="justify" vertical="center" wrapText="1"/>
    </xf>
    <xf numFmtId="4" fontId="21" fillId="8" borderId="38" xfId="0" applyNumberFormat="1" applyFont="1" applyFill="1" applyBorder="1" applyAlignment="1">
      <alignment horizontal="right" vertical="center"/>
    </xf>
    <xf numFmtId="3" fontId="21" fillId="8" borderId="38" xfId="0" applyNumberFormat="1" applyFont="1" applyFill="1" applyBorder="1" applyAlignment="1">
      <alignment horizontal="right" vertical="center"/>
    </xf>
    <xf numFmtId="0" fontId="21" fillId="7" borderId="44" xfId="0" applyFont="1" applyFill="1" applyBorder="1" applyAlignment="1">
      <alignment horizontal="center" vertical="center" wrapText="1"/>
    </xf>
    <xf numFmtId="0" fontId="19" fillId="8" borderId="46" xfId="0" applyFont="1" applyFill="1" applyBorder="1" applyAlignment="1">
      <alignment vertical="center" wrapText="1"/>
    </xf>
    <xf numFmtId="0" fontId="19" fillId="8" borderId="47" xfId="0" applyFont="1" applyFill="1" applyBorder="1" applyAlignment="1">
      <alignment horizontal="center" vertical="center" wrapText="1"/>
    </xf>
    <xf numFmtId="3" fontId="19" fillId="8" borderId="48" xfId="0" applyNumberFormat="1" applyFont="1" applyFill="1" applyBorder="1" applyAlignment="1">
      <alignment horizontal="right" vertical="center" wrapText="1"/>
    </xf>
    <xf numFmtId="3" fontId="19" fillId="8" borderId="42" xfId="0" applyNumberFormat="1" applyFont="1" applyFill="1" applyBorder="1" applyAlignment="1">
      <alignment horizontal="right" vertical="center" wrapText="1"/>
    </xf>
    <xf numFmtId="3" fontId="19" fillId="8" borderId="28" xfId="0" applyNumberFormat="1" applyFont="1" applyFill="1" applyBorder="1" applyAlignment="1">
      <alignment horizontal="right" vertical="center" wrapText="1"/>
    </xf>
    <xf numFmtId="0" fontId="19" fillId="8" borderId="27" xfId="0" applyFont="1" applyFill="1" applyBorder="1" applyAlignment="1">
      <alignment vertical="center" wrapText="1"/>
    </xf>
    <xf numFmtId="3" fontId="19" fillId="8" borderId="49" xfId="0" applyNumberFormat="1" applyFont="1" applyFill="1" applyBorder="1" applyAlignment="1">
      <alignment horizontal="right" vertical="center" wrapText="1"/>
    </xf>
    <xf numFmtId="3" fontId="19" fillId="8" borderId="50" xfId="0" applyNumberFormat="1" applyFont="1" applyFill="1" applyBorder="1" applyAlignment="1">
      <alignment horizontal="right" vertical="center" wrapText="1"/>
    </xf>
    <xf numFmtId="3" fontId="19" fillId="8" borderId="51" xfId="0" applyNumberFormat="1" applyFont="1" applyFill="1" applyBorder="1" applyAlignment="1">
      <alignment horizontal="right" vertical="center" wrapText="1"/>
    </xf>
    <xf numFmtId="3" fontId="19" fillId="8" borderId="52" xfId="0" applyNumberFormat="1" applyFont="1" applyFill="1" applyBorder="1" applyAlignment="1">
      <alignment horizontal="right" vertical="center" wrapText="1"/>
    </xf>
    <xf numFmtId="3" fontId="19" fillId="8" borderId="53" xfId="0" applyNumberFormat="1" applyFont="1" applyFill="1" applyBorder="1" applyAlignment="1">
      <alignment horizontal="right" vertical="center" wrapText="1"/>
    </xf>
    <xf numFmtId="0" fontId="21" fillId="8" borderId="27" xfId="0" applyFont="1" applyFill="1" applyBorder="1" applyAlignment="1">
      <alignment vertical="center" wrapText="1"/>
    </xf>
    <xf numFmtId="0" fontId="21" fillId="8" borderId="27" xfId="0" applyFont="1" applyFill="1" applyBorder="1" applyAlignment="1">
      <alignment horizontal="center" vertical="center" wrapText="1"/>
    </xf>
    <xf numFmtId="3" fontId="21" fillId="8" borderId="54" xfId="0" applyNumberFormat="1" applyFont="1" applyFill="1" applyBorder="1" applyAlignment="1">
      <alignment horizontal="right" vertical="center" wrapText="1"/>
    </xf>
    <xf numFmtId="3" fontId="21" fillId="8" borderId="55" xfId="0" applyNumberFormat="1" applyFont="1" applyFill="1" applyBorder="1" applyAlignment="1">
      <alignment horizontal="right" vertical="center" wrapText="1"/>
    </xf>
    <xf numFmtId="3" fontId="21" fillId="8" borderId="37" xfId="0" applyNumberFormat="1" applyFont="1" applyFill="1" applyBorder="1" applyAlignment="1">
      <alignment horizontal="right" vertical="center" wrapText="1"/>
    </xf>
    <xf numFmtId="0" fontId="22" fillId="0" borderId="64" xfId="0" applyFont="1" applyBorder="1" applyAlignment="1">
      <alignment horizontal="center" vertical="center" wrapText="1"/>
    </xf>
    <xf numFmtId="0" fontId="22" fillId="0" borderId="65" xfId="0" applyFont="1" applyBorder="1" applyAlignment="1">
      <alignment vertical="center" wrapText="1"/>
    </xf>
    <xf numFmtId="3" fontId="19" fillId="0" borderId="50" xfId="0" applyNumberFormat="1" applyFont="1" applyBorder="1" applyAlignment="1">
      <alignment horizontal="right" vertical="center" wrapText="1"/>
    </xf>
    <xf numFmtId="0" fontId="23" fillId="0" borderId="44" xfId="0" applyFont="1" applyBorder="1" applyAlignment="1">
      <alignment horizontal="right" vertical="center" wrapText="1"/>
    </xf>
    <xf numFmtId="0" fontId="23" fillId="0" borderId="54" xfId="0" applyFont="1" applyBorder="1" applyAlignment="1">
      <alignment horizontal="right" vertical="center" wrapText="1"/>
    </xf>
    <xf numFmtId="3" fontId="23" fillId="0" borderId="66" xfId="0" applyNumberFormat="1" applyFont="1" applyBorder="1" applyAlignment="1">
      <alignment horizontal="right" vertical="center" wrapText="1"/>
    </xf>
    <xf numFmtId="0" fontId="23" fillId="0" borderId="66" xfId="0" applyFont="1" applyBorder="1" applyAlignment="1">
      <alignment horizontal="right" vertical="center" wrapText="1"/>
    </xf>
    <xf numFmtId="3" fontId="23" fillId="0" borderId="54" xfId="0" applyNumberFormat="1" applyFont="1" applyBorder="1" applyAlignment="1">
      <alignment horizontal="right" vertical="center" wrapText="1"/>
    </xf>
    <xf numFmtId="0" fontId="22" fillId="0" borderId="67" xfId="0" applyFont="1" applyBorder="1" applyAlignment="1">
      <alignment vertical="center" wrapText="1"/>
    </xf>
    <xf numFmtId="3" fontId="22" fillId="0" borderId="64" xfId="0" applyNumberFormat="1" applyFont="1" applyBorder="1" applyAlignment="1">
      <alignment horizontal="right" vertical="center" wrapText="1"/>
    </xf>
    <xf numFmtId="0" fontId="22" fillId="0" borderId="64" xfId="0" applyFont="1" applyBorder="1" applyAlignment="1">
      <alignment vertical="center" wrapText="1"/>
    </xf>
    <xf numFmtId="0" fontId="22" fillId="0" borderId="64" xfId="0" applyFont="1" applyBorder="1" applyAlignment="1">
      <alignment horizontal="right" vertical="center" wrapText="1"/>
    </xf>
    <xf numFmtId="3" fontId="23" fillId="0" borderId="50" xfId="0" applyNumberFormat="1" applyFont="1" applyBorder="1" applyAlignment="1">
      <alignment horizontal="right" vertical="center" wrapText="1"/>
    </xf>
    <xf numFmtId="3" fontId="19" fillId="0" borderId="69" xfId="0" applyNumberFormat="1" applyFont="1" applyBorder="1" applyAlignment="1">
      <alignment horizontal="right" vertical="center" wrapText="1"/>
    </xf>
    <xf numFmtId="0" fontId="24" fillId="10" borderId="36" xfId="0" applyFont="1" applyFill="1" applyBorder="1" applyAlignment="1">
      <alignment horizontal="center" vertical="center" wrapText="1"/>
    </xf>
    <xf numFmtId="0" fontId="21" fillId="10" borderId="37" xfId="0" applyFont="1" applyFill="1" applyBorder="1" applyAlignment="1">
      <alignment horizontal="center" vertical="center" wrapText="1"/>
    </xf>
    <xf numFmtId="0" fontId="25" fillId="8" borderId="46" xfId="0" applyFont="1" applyFill="1" applyBorder="1" applyAlignment="1">
      <alignment vertical="center" wrapText="1"/>
    </xf>
    <xf numFmtId="3" fontId="19" fillId="8" borderId="17" xfId="0" applyNumberFormat="1" applyFont="1" applyFill="1" applyBorder="1" applyAlignment="1">
      <alignment horizontal="right" vertical="center"/>
    </xf>
    <xf numFmtId="0" fontId="21" fillId="7" borderId="46" xfId="0" applyFont="1" applyFill="1" applyBorder="1" applyAlignment="1">
      <alignment vertical="center" wrapText="1"/>
    </xf>
    <xf numFmtId="3" fontId="23" fillId="0" borderId="70" xfId="0" applyNumberFormat="1" applyFont="1" applyBorder="1" applyAlignment="1">
      <alignment horizontal="right" vertical="center" wrapText="1"/>
    </xf>
    <xf numFmtId="3" fontId="23" fillId="0" borderId="71" xfId="0" applyNumberFormat="1" applyFont="1" applyBorder="1" applyAlignment="1">
      <alignment horizontal="right" vertical="center" wrapText="1"/>
    </xf>
    <xf numFmtId="3" fontId="23" fillId="0" borderId="72" xfId="0" applyNumberFormat="1" applyFont="1" applyBorder="1" applyAlignment="1">
      <alignment horizontal="right" vertical="center" wrapText="1"/>
    </xf>
    <xf numFmtId="0" fontId="23" fillId="0" borderId="73" xfId="0" applyFont="1" applyBorder="1" applyAlignment="1">
      <alignment horizontal="right" vertical="center" wrapText="1"/>
    </xf>
    <xf numFmtId="3" fontId="23" fillId="0" borderId="74" xfId="0" applyNumberFormat="1" applyFont="1" applyBorder="1" applyAlignment="1">
      <alignment horizontal="right" vertical="center" wrapText="1"/>
    </xf>
    <xf numFmtId="0" fontId="0" fillId="0" borderId="0" xfId="0" applyAlignment="1">
      <alignment vertical="center" wrapText="1"/>
    </xf>
    <xf numFmtId="0" fontId="23" fillId="0" borderId="64" xfId="0" applyFont="1" applyBorder="1" applyAlignment="1">
      <alignment vertical="center" wrapText="1"/>
    </xf>
    <xf numFmtId="0" fontId="26" fillId="0" borderId="0" xfId="0" applyFont="1" applyAlignment="1">
      <alignment horizontal="justify" vertical="center"/>
    </xf>
    <xf numFmtId="0" fontId="21" fillId="0" borderId="79" xfId="0" applyFont="1" applyBorder="1" applyAlignment="1">
      <alignment vertical="center" wrapText="1"/>
    </xf>
    <xf numFmtId="0" fontId="21" fillId="0" borderId="79" xfId="0" applyFont="1" applyBorder="1" applyAlignment="1">
      <alignment horizontal="center" vertical="center" wrapText="1"/>
    </xf>
    <xf numFmtId="0" fontId="21" fillId="0" borderId="81" xfId="0" applyFont="1" applyBorder="1" applyAlignment="1">
      <alignment vertical="center" wrapText="1"/>
    </xf>
    <xf numFmtId="3" fontId="19" fillId="0" borderId="17" xfId="0" applyNumberFormat="1" applyFont="1" applyBorder="1" applyAlignment="1">
      <alignment horizontal="right" vertical="center" wrapText="1"/>
    </xf>
    <xf numFmtId="3" fontId="19" fillId="0" borderId="38" xfId="0" applyNumberFormat="1" applyFont="1" applyBorder="1" applyAlignment="1">
      <alignment horizontal="right" vertical="center" wrapText="1"/>
    </xf>
    <xf numFmtId="0" fontId="19" fillId="0" borderId="82" xfId="0" applyFont="1" applyBorder="1" applyAlignment="1">
      <alignment horizontal="right" vertical="center" wrapText="1"/>
    </xf>
    <xf numFmtId="3" fontId="19" fillId="0" borderId="83" xfId="0" applyNumberFormat="1" applyFont="1" applyBorder="1" applyAlignment="1">
      <alignment horizontal="right" vertical="center" wrapText="1"/>
    </xf>
    <xf numFmtId="0" fontId="19" fillId="0" borderId="38" xfId="0" applyFont="1" applyBorder="1" applyAlignment="1">
      <alignment horizontal="right" vertical="center" wrapText="1"/>
    </xf>
    <xf numFmtId="0" fontId="21" fillId="0" borderId="84" xfId="0" applyFont="1" applyBorder="1" applyAlignment="1">
      <alignment vertical="center" wrapText="1"/>
    </xf>
    <xf numFmtId="3" fontId="19" fillId="0" borderId="85" xfId="0" applyNumberFormat="1" applyFont="1" applyBorder="1" applyAlignment="1">
      <alignment horizontal="right" vertical="center" wrapText="1"/>
    </xf>
    <xf numFmtId="0" fontId="19" fillId="0" borderId="85" xfId="0" applyFont="1" applyBorder="1" applyAlignment="1">
      <alignment horizontal="right" vertical="center" wrapText="1"/>
    </xf>
    <xf numFmtId="0" fontId="19" fillId="0" borderId="3" xfId="0" applyFont="1" applyBorder="1" applyAlignment="1">
      <alignment horizontal="right" vertical="center" wrapText="1"/>
    </xf>
    <xf numFmtId="3" fontId="19" fillId="0" borderId="86" xfId="0" applyNumberFormat="1" applyFont="1" applyBorder="1" applyAlignment="1">
      <alignment horizontal="right" vertical="center" wrapText="1"/>
    </xf>
    <xf numFmtId="0" fontId="21" fillId="0" borderId="77" xfId="0" applyFont="1" applyBorder="1" applyAlignment="1">
      <alignment vertical="center" wrapText="1"/>
    </xf>
    <xf numFmtId="3" fontId="21" fillId="0" borderId="79" xfId="0" applyNumberFormat="1" applyFont="1" applyBorder="1" applyAlignment="1">
      <alignment horizontal="right" vertical="center" wrapText="1"/>
    </xf>
    <xf numFmtId="0" fontId="19" fillId="0" borderId="79" xfId="0" applyFont="1" applyBorder="1" applyAlignment="1">
      <alignment vertical="center" wrapText="1"/>
    </xf>
    <xf numFmtId="0" fontId="21" fillId="0" borderId="79" xfId="0" applyFont="1" applyBorder="1" applyAlignment="1">
      <alignment horizontal="right" vertical="center" wrapText="1"/>
    </xf>
    <xf numFmtId="0" fontId="21" fillId="0" borderId="78" xfId="0" applyFont="1" applyBorder="1" applyAlignment="1">
      <alignment vertical="center" wrapText="1"/>
    </xf>
    <xf numFmtId="0" fontId="23" fillId="0" borderId="70" xfId="0" applyFont="1" applyBorder="1" applyAlignment="1">
      <alignment horizontal="right" vertical="center" wrapText="1"/>
    </xf>
    <xf numFmtId="0" fontId="23" fillId="0" borderId="0" xfId="0" applyFont="1" applyAlignment="1">
      <alignment horizontal="right" vertical="center" wrapText="1"/>
    </xf>
    <xf numFmtId="0" fontId="22" fillId="0" borderId="89" xfId="0" applyFont="1" applyBorder="1" applyAlignment="1">
      <alignment vertical="center" wrapText="1"/>
    </xf>
    <xf numFmtId="0" fontId="22" fillId="0" borderId="90" xfId="0" applyFont="1" applyBorder="1" applyAlignment="1">
      <alignment vertical="center" wrapText="1"/>
    </xf>
    <xf numFmtId="0" fontId="21" fillId="0" borderId="91" xfId="0" applyFont="1" applyBorder="1" applyAlignment="1">
      <alignment vertical="center" wrapText="1"/>
    </xf>
    <xf numFmtId="0" fontId="19" fillId="0" borderId="0" xfId="0" applyFont="1" applyAlignment="1">
      <alignment horizontal="right" vertical="center" wrapText="1"/>
    </xf>
    <xf numFmtId="0" fontId="21" fillId="0" borderId="75" xfId="0" applyFont="1" applyBorder="1" applyAlignment="1">
      <alignment vertical="center" wrapText="1"/>
    </xf>
    <xf numFmtId="0" fontId="27" fillId="7" borderId="36" xfId="0" applyFont="1" applyFill="1" applyBorder="1" applyAlignment="1">
      <alignment horizontal="center" vertical="center"/>
    </xf>
    <xf numFmtId="0" fontId="27" fillId="7" borderId="37" xfId="0" applyFont="1" applyFill="1" applyBorder="1" applyAlignment="1">
      <alignment horizontal="center" vertical="center"/>
    </xf>
    <xf numFmtId="0" fontId="28" fillId="8" borderId="17" xfId="0" applyFont="1" applyFill="1" applyBorder="1" applyAlignment="1">
      <alignment vertical="center"/>
    </xf>
    <xf numFmtId="0" fontId="28" fillId="8" borderId="17" xfId="0" applyFont="1" applyFill="1" applyBorder="1" applyAlignment="1">
      <alignment vertical="center" wrapText="1"/>
    </xf>
    <xf numFmtId="3" fontId="28" fillId="0" borderId="38" xfId="0" applyNumberFormat="1" applyFont="1" applyBorder="1" applyAlignment="1">
      <alignment horizontal="right" vertical="center"/>
    </xf>
    <xf numFmtId="0" fontId="27" fillId="7" borderId="17" xfId="0" applyFont="1" applyFill="1" applyBorder="1" applyAlignment="1">
      <alignment horizontal="center" vertical="center"/>
    </xf>
    <xf numFmtId="0" fontId="28" fillId="0" borderId="38" xfId="0" applyFont="1" applyBorder="1" applyAlignment="1">
      <alignment horizontal="right" vertical="center" wrapText="1"/>
    </xf>
    <xf numFmtId="0" fontId="28" fillId="0" borderId="46" xfId="0" applyFont="1" applyBorder="1" applyAlignment="1">
      <alignment vertical="center"/>
    </xf>
    <xf numFmtId="0" fontId="28" fillId="0" borderId="46" xfId="0" applyFont="1" applyBorder="1" applyAlignment="1">
      <alignment horizontal="justify" vertical="center"/>
    </xf>
    <xf numFmtId="0" fontId="28" fillId="0" borderId="92" xfId="0" applyFont="1" applyBorder="1" applyAlignment="1">
      <alignment horizontal="justify" vertical="center"/>
    </xf>
    <xf numFmtId="0" fontId="27" fillId="7" borderId="35" xfId="0" applyFont="1" applyFill="1" applyBorder="1" applyAlignment="1">
      <alignment vertical="center"/>
    </xf>
    <xf numFmtId="0" fontId="3" fillId="0" borderId="0" xfId="0" applyFont="1" applyAlignment="1">
      <alignment horizontal="justify" vertical="center"/>
    </xf>
    <xf numFmtId="0" fontId="21" fillId="7" borderId="93" xfId="0" applyFont="1" applyFill="1" applyBorder="1" applyAlignment="1">
      <alignment horizontal="center" vertical="center" wrapText="1"/>
    </xf>
    <xf numFmtId="0" fontId="21" fillId="7" borderId="94" xfId="0" applyFont="1" applyFill="1" applyBorder="1" applyAlignment="1">
      <alignment horizontal="center" vertical="center" wrapText="1"/>
    </xf>
    <xf numFmtId="0" fontId="19" fillId="0" borderId="38" xfId="0" applyFont="1" applyBorder="1" applyAlignment="1">
      <alignment horizontal="center" vertical="center" wrapText="1"/>
    </xf>
    <xf numFmtId="10" fontId="19" fillId="0" borderId="38" xfId="0" applyNumberFormat="1" applyFont="1" applyBorder="1" applyAlignment="1">
      <alignment horizontal="right" vertical="center" wrapText="1"/>
    </xf>
    <xf numFmtId="3" fontId="19" fillId="8" borderId="38" xfId="0" applyNumberFormat="1" applyFont="1" applyFill="1" applyBorder="1" applyAlignment="1">
      <alignment horizontal="right" vertical="center" wrapText="1"/>
    </xf>
    <xf numFmtId="0" fontId="21" fillId="7" borderId="17" xfId="0" applyFont="1" applyFill="1" applyBorder="1" applyAlignment="1">
      <alignment vertical="center" wrapText="1"/>
    </xf>
    <xf numFmtId="0" fontId="21" fillId="7" borderId="38" xfId="0" applyFont="1" applyFill="1" applyBorder="1" applyAlignment="1">
      <alignment vertical="center"/>
    </xf>
    <xf numFmtId="3" fontId="21" fillId="7" borderId="38" xfId="0" applyNumberFormat="1" applyFont="1" applyFill="1" applyBorder="1" applyAlignment="1">
      <alignment horizontal="right" vertical="center" wrapText="1"/>
    </xf>
    <xf numFmtId="0" fontId="19" fillId="7" borderId="38" xfId="0" applyFont="1" applyFill="1" applyBorder="1" applyAlignment="1">
      <alignment vertical="center"/>
    </xf>
    <xf numFmtId="0" fontId="21" fillId="7" borderId="39" xfId="0" applyFont="1" applyFill="1" applyBorder="1" applyAlignment="1">
      <alignment vertical="center" wrapText="1"/>
    </xf>
    <xf numFmtId="0" fontId="21" fillId="7" borderId="40" xfId="0" applyFont="1" applyFill="1" applyBorder="1" applyAlignment="1">
      <alignment vertical="center"/>
    </xf>
    <xf numFmtId="3" fontId="21" fillId="7" borderId="40" xfId="0" applyNumberFormat="1" applyFont="1" applyFill="1" applyBorder="1" applyAlignment="1">
      <alignment horizontal="right" vertical="center" wrapText="1"/>
    </xf>
    <xf numFmtId="0" fontId="19" fillId="7" borderId="40" xfId="0" applyFont="1" applyFill="1" applyBorder="1" applyAlignment="1">
      <alignment vertical="center"/>
    </xf>
    <xf numFmtId="0" fontId="27" fillId="11" borderId="9" xfId="0" applyFont="1" applyFill="1" applyBorder="1" applyAlignment="1">
      <alignment horizontal="center" vertical="center" wrapText="1"/>
    </xf>
    <xf numFmtId="0" fontId="27" fillId="11" borderId="95" xfId="0" applyFont="1" applyFill="1" applyBorder="1" applyAlignment="1">
      <alignment horizontal="center" vertical="center" wrapText="1"/>
    </xf>
    <xf numFmtId="0" fontId="27" fillId="11" borderId="96" xfId="0" applyFont="1" applyFill="1" applyBorder="1" applyAlignment="1">
      <alignment horizontal="center" vertical="center" wrapText="1"/>
    </xf>
    <xf numFmtId="0" fontId="27" fillId="11" borderId="38" xfId="0" applyFont="1" applyFill="1" applyBorder="1" applyAlignment="1">
      <alignment horizontal="center" vertical="center" wrapText="1"/>
    </xf>
    <xf numFmtId="0" fontId="27" fillId="11" borderId="82" xfId="0" applyFont="1" applyFill="1" applyBorder="1" applyAlignment="1">
      <alignment horizontal="center" vertical="center" wrapText="1"/>
    </xf>
    <xf numFmtId="0" fontId="27" fillId="11" borderId="17" xfId="0" applyFont="1" applyFill="1" applyBorder="1" applyAlignment="1">
      <alignment horizontal="center" vertical="center" wrapText="1"/>
    </xf>
    <xf numFmtId="0" fontId="28" fillId="8" borderId="17" xfId="0" applyFont="1" applyFill="1" applyBorder="1" applyAlignment="1">
      <alignment horizontal="center" vertical="center" wrapText="1"/>
    </xf>
    <xf numFmtId="0" fontId="28" fillId="0" borderId="38" xfId="0" applyFont="1" applyBorder="1" applyAlignment="1">
      <alignment vertical="center"/>
    </xf>
    <xf numFmtId="0" fontId="28" fillId="0" borderId="17" xfId="0" applyFont="1" applyBorder="1" applyAlignment="1">
      <alignment horizontal="right" vertical="center" wrapText="1"/>
    </xf>
    <xf numFmtId="14" fontId="28" fillId="0" borderId="38" xfId="0" applyNumberFormat="1" applyFont="1" applyBorder="1" applyAlignment="1">
      <alignment horizontal="right" vertical="center" wrapText="1"/>
    </xf>
    <xf numFmtId="14" fontId="28" fillId="0" borderId="38" xfId="0" applyNumberFormat="1" applyFont="1" applyBorder="1" applyAlignment="1">
      <alignment horizontal="center" vertical="center" wrapText="1"/>
    </xf>
    <xf numFmtId="0" fontId="28" fillId="0" borderId="40" xfId="0" applyFont="1" applyBorder="1" applyAlignment="1">
      <alignment vertical="center"/>
    </xf>
    <xf numFmtId="0" fontId="28" fillId="0" borderId="39" xfId="0" applyFont="1" applyBorder="1" applyAlignment="1">
      <alignment horizontal="right" vertical="center" wrapText="1"/>
    </xf>
    <xf numFmtId="0" fontId="28" fillId="0" borderId="40" xfId="0" applyFont="1" applyBorder="1" applyAlignment="1">
      <alignment horizontal="right" vertical="center" wrapText="1"/>
    </xf>
    <xf numFmtId="14" fontId="28" fillId="0" borderId="40" xfId="0" applyNumberFormat="1" applyFont="1" applyBorder="1" applyAlignment="1">
      <alignment horizontal="right" vertical="center" wrapText="1"/>
    </xf>
    <xf numFmtId="14" fontId="28" fillId="0" borderId="40" xfId="0" applyNumberFormat="1" applyFont="1" applyBorder="1" applyAlignment="1">
      <alignment horizontal="center" vertical="center" wrapText="1"/>
    </xf>
    <xf numFmtId="0" fontId="28" fillId="0" borderId="70" xfId="0" applyFont="1" applyBorder="1" applyAlignment="1">
      <alignment vertical="center"/>
    </xf>
    <xf numFmtId="3" fontId="28" fillId="0" borderId="70" xfId="0" applyNumberFormat="1" applyFont="1" applyBorder="1" applyAlignment="1">
      <alignment horizontal="right" vertical="center"/>
    </xf>
    <xf numFmtId="0" fontId="28" fillId="0" borderId="70" xfId="0" applyFont="1" applyBorder="1" applyAlignment="1">
      <alignment horizontal="right" vertical="center" wrapText="1"/>
    </xf>
    <xf numFmtId="10" fontId="28" fillId="0" borderId="70" xfId="0" applyNumberFormat="1" applyFont="1" applyBorder="1" applyAlignment="1">
      <alignment horizontal="right" vertical="center" wrapText="1"/>
    </xf>
    <xf numFmtId="14" fontId="28" fillId="0" borderId="70" xfId="0" applyNumberFormat="1" applyFont="1" applyBorder="1" applyAlignment="1">
      <alignment horizontal="right" vertical="center" wrapText="1"/>
    </xf>
    <xf numFmtId="14" fontId="28" fillId="0" borderId="70" xfId="0" applyNumberFormat="1" applyFont="1" applyBorder="1" applyAlignment="1">
      <alignment horizontal="center" vertical="center" wrapText="1"/>
    </xf>
    <xf numFmtId="0" fontId="28" fillId="8" borderId="39" xfId="0" applyFont="1" applyFill="1" applyBorder="1" applyAlignment="1">
      <alignment horizontal="center" vertical="center" wrapText="1"/>
    </xf>
    <xf numFmtId="10" fontId="28" fillId="0" borderId="38" xfId="0" applyNumberFormat="1" applyFont="1" applyBorder="1" applyAlignment="1">
      <alignment horizontal="right" vertical="center" wrapText="1"/>
    </xf>
    <xf numFmtId="0" fontId="28" fillId="8" borderId="50" xfId="0" applyFont="1" applyFill="1" applyBorder="1" applyAlignment="1">
      <alignment horizontal="center" vertical="center" wrapText="1"/>
    </xf>
    <xf numFmtId="10" fontId="28" fillId="0" borderId="40" xfId="0" applyNumberFormat="1" applyFont="1" applyBorder="1" applyAlignment="1">
      <alignment horizontal="right" vertical="center" wrapText="1"/>
    </xf>
    <xf numFmtId="0" fontId="28" fillId="0" borderId="50" xfId="0" applyFont="1" applyBorder="1" applyAlignment="1">
      <alignment horizontal="center" vertical="center" wrapText="1"/>
    </xf>
    <xf numFmtId="0" fontId="28" fillId="0" borderId="70" xfId="0" applyFont="1" applyBorder="1" applyAlignment="1">
      <alignment vertical="center" wrapText="1"/>
    </xf>
    <xf numFmtId="0" fontId="27" fillId="0" borderId="70" xfId="0" applyFont="1" applyBorder="1" applyAlignment="1">
      <alignment horizontal="center" vertical="center" wrapText="1"/>
    </xf>
    <xf numFmtId="0" fontId="31" fillId="11" borderId="38" xfId="0" applyFont="1" applyFill="1" applyBorder="1" applyAlignment="1">
      <alignment horizontal="center" vertical="center" wrapText="1"/>
    </xf>
    <xf numFmtId="9" fontId="28" fillId="0" borderId="38" xfId="0" applyNumberFormat="1" applyFont="1" applyBorder="1" applyAlignment="1">
      <alignment horizontal="right" vertical="center" wrapText="1"/>
    </xf>
    <xf numFmtId="9" fontId="28" fillId="0" borderId="40" xfId="0" applyNumberFormat="1" applyFont="1" applyBorder="1" applyAlignment="1">
      <alignment horizontal="right" vertical="center" wrapText="1"/>
    </xf>
    <xf numFmtId="0" fontId="0" fillId="0" borderId="38" xfId="0" applyBorder="1" applyAlignment="1">
      <alignment vertical="center" wrapText="1"/>
    </xf>
    <xf numFmtId="0" fontId="27" fillId="0" borderId="39" xfId="0" applyFont="1" applyBorder="1" applyAlignment="1">
      <alignment horizontal="right" vertical="center" wrapText="1"/>
    </xf>
    <xf numFmtId="0" fontId="27" fillId="0" borderId="40" xfId="0" applyFont="1" applyBorder="1" applyAlignment="1">
      <alignment horizontal="right" vertical="center" wrapText="1"/>
    </xf>
    <xf numFmtId="0" fontId="4" fillId="0" borderId="40" xfId="0" applyFont="1" applyBorder="1" applyAlignment="1">
      <alignment horizontal="right" vertical="center" wrapText="1"/>
    </xf>
    <xf numFmtId="0" fontId="4" fillId="11" borderId="38" xfId="0" applyFont="1" applyFill="1" applyBorder="1" applyAlignment="1">
      <alignment horizontal="center" vertical="center" wrapText="1"/>
    </xf>
    <xf numFmtId="0" fontId="32" fillId="0" borderId="0" xfId="0" applyFont="1" applyAlignment="1">
      <alignment horizontal="justify" vertical="center"/>
    </xf>
    <xf numFmtId="0" fontId="21" fillId="9" borderId="70" xfId="0" applyFont="1" applyFill="1" applyBorder="1" applyAlignment="1">
      <alignment horizontal="center" vertical="center"/>
    </xf>
    <xf numFmtId="0" fontId="21" fillId="0" borderId="46" xfId="0" applyFont="1" applyBorder="1" applyAlignment="1">
      <alignment vertical="center"/>
    </xf>
    <xf numFmtId="0" fontId="19" fillId="0" borderId="17" xfId="0" applyFont="1" applyBorder="1" applyAlignment="1">
      <alignment vertical="center"/>
    </xf>
    <xf numFmtId="0" fontId="19" fillId="0" borderId="38" xfId="0" applyFont="1" applyBorder="1" applyAlignment="1">
      <alignment vertical="center"/>
    </xf>
    <xf numFmtId="0" fontId="19" fillId="0" borderId="38" xfId="0" applyFont="1" applyBorder="1" applyAlignment="1">
      <alignment horizontal="center" vertical="center"/>
    </xf>
    <xf numFmtId="3" fontId="19" fillId="0" borderId="38" xfId="0" applyNumberFormat="1" applyFont="1" applyBorder="1" applyAlignment="1">
      <alignment horizontal="right" vertical="center"/>
    </xf>
    <xf numFmtId="0" fontId="19" fillId="0" borderId="38" xfId="0" applyFont="1" applyBorder="1" applyAlignment="1">
      <alignment horizontal="right" vertical="center"/>
    </xf>
    <xf numFmtId="0" fontId="21" fillId="7" borderId="17" xfId="0" applyFont="1" applyFill="1" applyBorder="1" applyAlignment="1">
      <alignment vertical="center"/>
    </xf>
    <xf numFmtId="0" fontId="19" fillId="0" borderId="17" xfId="0" applyFont="1" applyBorder="1" applyAlignment="1">
      <alignment horizontal="right" vertical="center"/>
    </xf>
    <xf numFmtId="0" fontId="19" fillId="0" borderId="39" xfId="0" applyFont="1" applyBorder="1" applyAlignment="1">
      <alignment vertical="center"/>
    </xf>
    <xf numFmtId="0" fontId="19" fillId="0" borderId="40" xfId="0" applyFont="1" applyBorder="1" applyAlignment="1">
      <alignment horizontal="right" vertical="center"/>
    </xf>
    <xf numFmtId="3" fontId="19" fillId="0" borderId="40" xfId="0" applyNumberFormat="1" applyFont="1" applyBorder="1" applyAlignment="1">
      <alignment horizontal="right" vertical="center"/>
    </xf>
    <xf numFmtId="0" fontId="19" fillId="0" borderId="50" xfId="0" applyFont="1" applyBorder="1" applyAlignment="1">
      <alignment vertical="center"/>
    </xf>
    <xf numFmtId="0" fontId="19" fillId="0" borderId="70" xfId="0" applyFont="1" applyBorder="1" applyAlignment="1">
      <alignment horizontal="right" vertical="center"/>
    </xf>
    <xf numFmtId="0" fontId="21" fillId="7" borderId="38" xfId="0" applyFont="1" applyFill="1" applyBorder="1" applyAlignment="1">
      <alignment horizontal="right" vertical="center"/>
    </xf>
    <xf numFmtId="0" fontId="3" fillId="0" borderId="0" xfId="0" applyFont="1" applyAlignment="1">
      <alignment vertical="center"/>
    </xf>
    <xf numFmtId="0" fontId="21" fillId="9" borderId="99" xfId="0" applyFont="1" applyFill="1" applyBorder="1" applyAlignment="1">
      <alignment horizontal="center" vertical="center"/>
    </xf>
    <xf numFmtId="0" fontId="21" fillId="9" borderId="52" xfId="0" applyFont="1" applyFill="1" applyBorder="1" applyAlignment="1">
      <alignment horizontal="center" vertical="center"/>
    </xf>
    <xf numFmtId="17" fontId="21" fillId="0" borderId="17" xfId="0" applyNumberFormat="1" applyFont="1" applyBorder="1" applyAlignment="1">
      <alignment vertical="center"/>
    </xf>
    <xf numFmtId="0" fontId="21" fillId="0" borderId="17" xfId="0" applyFont="1" applyBorder="1" applyAlignment="1">
      <alignment vertical="center"/>
    </xf>
    <xf numFmtId="3" fontId="21" fillId="0" borderId="38" xfId="0" applyNumberFormat="1" applyFont="1" applyBorder="1" applyAlignment="1">
      <alignment horizontal="right" vertical="center"/>
    </xf>
    <xf numFmtId="0" fontId="19" fillId="0" borderId="0" xfId="0" applyFont="1" applyAlignment="1">
      <alignment horizontal="justify" vertical="center"/>
    </xf>
    <xf numFmtId="0" fontId="33" fillId="0" borderId="0" xfId="0" applyFont="1" applyAlignment="1">
      <alignment horizontal="justify" vertical="center"/>
    </xf>
    <xf numFmtId="0" fontId="21" fillId="7" borderId="9" xfId="0" applyFont="1" applyFill="1" applyBorder="1" applyAlignment="1">
      <alignment horizontal="center" vertical="center" wrapText="1"/>
    </xf>
    <xf numFmtId="0" fontId="21" fillId="7" borderId="95" xfId="0" applyFont="1" applyFill="1" applyBorder="1" applyAlignment="1">
      <alignment horizontal="center" vertical="center" wrapText="1"/>
    </xf>
    <xf numFmtId="0" fontId="19" fillId="0" borderId="36" xfId="0" applyFont="1" applyBorder="1" applyAlignment="1">
      <alignment horizontal="center" vertical="center"/>
    </xf>
    <xf numFmtId="17" fontId="19" fillId="0" borderId="37" xfId="0" applyNumberFormat="1" applyFont="1" applyBorder="1" applyAlignment="1">
      <alignment horizontal="center" vertical="center"/>
    </xf>
    <xf numFmtId="0" fontId="19" fillId="0" borderId="37" xfId="0" applyFont="1" applyBorder="1" applyAlignment="1">
      <alignment horizontal="center" vertical="center"/>
    </xf>
    <xf numFmtId="3" fontId="19" fillId="0" borderId="37" xfId="0" applyNumberFormat="1" applyFont="1" applyBorder="1" applyAlignment="1">
      <alignment horizontal="right" vertical="center"/>
    </xf>
    <xf numFmtId="14" fontId="19" fillId="0" borderId="37" xfId="0" applyNumberFormat="1" applyFont="1" applyBorder="1" applyAlignment="1">
      <alignment horizontal="right" vertical="center"/>
    </xf>
    <xf numFmtId="3" fontId="19" fillId="8" borderId="37" xfId="0" applyNumberFormat="1" applyFont="1" applyFill="1" applyBorder="1" applyAlignment="1">
      <alignment horizontal="right" vertical="center"/>
    </xf>
    <xf numFmtId="0" fontId="19" fillId="0" borderId="17" xfId="0" applyFont="1" applyBorder="1" applyAlignment="1">
      <alignment horizontal="center" vertical="center"/>
    </xf>
    <xf numFmtId="17" fontId="19" fillId="0" borderId="38" xfId="0" applyNumberFormat="1" applyFont="1" applyBorder="1" applyAlignment="1">
      <alignment horizontal="center" vertical="center"/>
    </xf>
    <xf numFmtId="14" fontId="19" fillId="0" borderId="38" xfId="0" applyNumberFormat="1" applyFont="1" applyBorder="1" applyAlignment="1">
      <alignment horizontal="right" vertical="center"/>
    </xf>
    <xf numFmtId="0" fontId="21" fillId="0" borderId="17" xfId="0" applyFont="1" applyBorder="1" applyAlignment="1">
      <alignment horizontal="center" vertical="center"/>
    </xf>
    <xf numFmtId="0" fontId="21" fillId="0" borderId="38" xfId="0" applyFont="1" applyBorder="1" applyAlignment="1">
      <alignment horizontal="right" vertical="center"/>
    </xf>
    <xf numFmtId="0" fontId="7" fillId="0" borderId="0" xfId="0" applyFont="1" applyAlignment="1">
      <alignment horizontal="justify" vertical="center"/>
    </xf>
    <xf numFmtId="0" fontId="19" fillId="0" borderId="36" xfId="0" applyFont="1" applyBorder="1" applyAlignment="1">
      <alignment horizontal="justify" vertical="center"/>
    </xf>
    <xf numFmtId="17" fontId="19" fillId="0" borderId="37" xfId="0" applyNumberFormat="1" applyFont="1" applyBorder="1" applyAlignment="1">
      <alignment horizontal="right" vertical="center"/>
    </xf>
    <xf numFmtId="0" fontId="19" fillId="0" borderId="37" xfId="0" applyFont="1" applyBorder="1" applyAlignment="1">
      <alignment horizontal="right" vertical="center"/>
    </xf>
    <xf numFmtId="0" fontId="19" fillId="0" borderId="17" xfId="0" applyFont="1" applyBorder="1" applyAlignment="1">
      <alignment horizontal="justify" vertical="center"/>
    </xf>
    <xf numFmtId="17" fontId="19" fillId="0" borderId="38" xfId="0" applyNumberFormat="1" applyFont="1" applyBorder="1" applyAlignment="1">
      <alignment horizontal="right" vertical="center"/>
    </xf>
    <xf numFmtId="0" fontId="21" fillId="0" borderId="17" xfId="0" applyFont="1" applyBorder="1" applyAlignment="1">
      <alignment horizontal="justify" vertical="center"/>
    </xf>
    <xf numFmtId="0" fontId="21" fillId="0" borderId="13" xfId="0" applyFont="1" applyBorder="1" applyAlignment="1">
      <alignment horizontal="justify" vertical="center"/>
    </xf>
    <xf numFmtId="14" fontId="3" fillId="0" borderId="0" xfId="0" applyNumberFormat="1" applyFont="1" applyAlignment="1">
      <alignment horizontal="justify" vertical="center"/>
    </xf>
    <xf numFmtId="0" fontId="32" fillId="9" borderId="36" xfId="0" applyFont="1" applyFill="1" applyBorder="1" applyAlignment="1">
      <alignment horizontal="center" vertical="center"/>
    </xf>
    <xf numFmtId="0" fontId="32" fillId="9" borderId="37" xfId="0" applyFont="1" applyFill="1" applyBorder="1" applyAlignment="1">
      <alignment horizontal="center" vertical="center"/>
    </xf>
    <xf numFmtId="0" fontId="28" fillId="0" borderId="17" xfId="0" applyFont="1" applyBorder="1" applyAlignment="1">
      <alignment vertical="center"/>
    </xf>
    <xf numFmtId="0" fontId="28" fillId="0" borderId="38" xfId="0" applyFont="1" applyBorder="1" applyAlignment="1">
      <alignment horizontal="center" vertical="center"/>
    </xf>
    <xf numFmtId="14" fontId="28" fillId="0" borderId="38" xfId="0" applyNumberFormat="1" applyFont="1" applyBorder="1" applyAlignment="1">
      <alignment horizontal="center" vertical="center"/>
    </xf>
    <xf numFmtId="14" fontId="28" fillId="0" borderId="38" xfId="0" applyNumberFormat="1" applyFont="1" applyBorder="1" applyAlignment="1">
      <alignment horizontal="right" vertical="center"/>
    </xf>
    <xf numFmtId="0" fontId="34" fillId="0" borderId="0" xfId="0" applyFont="1" applyAlignment="1">
      <alignment horizontal="justify" vertical="center"/>
    </xf>
    <xf numFmtId="0" fontId="32" fillId="9" borderId="93" xfId="0" applyFont="1" applyFill="1" applyBorder="1" applyAlignment="1">
      <alignment horizontal="center" vertical="center"/>
    </xf>
    <xf numFmtId="0" fontId="32" fillId="9" borderId="94" xfId="0" applyFont="1" applyFill="1" applyBorder="1" applyAlignment="1">
      <alignment horizontal="center" vertical="center"/>
    </xf>
    <xf numFmtId="0" fontId="28" fillId="0" borderId="50" xfId="0" applyFont="1" applyBorder="1" applyAlignment="1">
      <alignment vertical="center"/>
    </xf>
    <xf numFmtId="0" fontId="28" fillId="0" borderId="70" xfId="0" applyFont="1" applyBorder="1" applyAlignment="1">
      <alignment horizontal="center" vertical="center"/>
    </xf>
    <xf numFmtId="14" fontId="28" fillId="0" borderId="70" xfId="0" applyNumberFormat="1" applyFont="1" applyBorder="1" applyAlignment="1">
      <alignment horizontal="center" vertical="center"/>
    </xf>
    <xf numFmtId="14" fontId="28" fillId="0" borderId="70" xfId="0" applyNumberFormat="1" applyFont="1" applyBorder="1" applyAlignment="1">
      <alignment horizontal="right" vertical="center"/>
    </xf>
    <xf numFmtId="0" fontId="27" fillId="7" borderId="0" xfId="0" applyFont="1" applyFill="1" applyAlignment="1">
      <alignment horizontal="center" vertical="center" wrapText="1"/>
    </xf>
    <xf numFmtId="0" fontId="27" fillId="7" borderId="107" xfId="0" applyFont="1" applyFill="1" applyBorder="1" applyAlignment="1">
      <alignment horizontal="center" vertical="center" wrapText="1"/>
    </xf>
    <xf numFmtId="0" fontId="27" fillId="9" borderId="102" xfId="0" applyFont="1" applyFill="1" applyBorder="1" applyAlignment="1">
      <alignment horizontal="center" vertical="center"/>
    </xf>
    <xf numFmtId="0" fontId="27" fillId="7" borderId="108" xfId="0" applyFont="1" applyFill="1" applyBorder="1" applyAlignment="1">
      <alignment horizontal="center" vertical="center" wrapText="1"/>
    </xf>
    <xf numFmtId="0" fontId="27" fillId="7" borderId="13" xfId="0" applyFont="1" applyFill="1" applyBorder="1" applyAlignment="1">
      <alignment horizontal="center" vertical="center" wrapText="1"/>
    </xf>
    <xf numFmtId="0" fontId="27" fillId="7" borderId="109" xfId="0" applyFont="1" applyFill="1" applyBorder="1" applyAlignment="1">
      <alignment horizontal="center" vertical="center" wrapText="1"/>
    </xf>
    <xf numFmtId="0" fontId="27" fillId="9" borderId="38" xfId="0" applyFont="1" applyFill="1" applyBorder="1" applyAlignment="1">
      <alignment horizontal="center" vertical="center"/>
    </xf>
    <xf numFmtId="0" fontId="27" fillId="7" borderId="110" xfId="0" applyFont="1" applyFill="1" applyBorder="1" applyAlignment="1">
      <alignment horizontal="center" vertical="center" wrapText="1"/>
    </xf>
    <xf numFmtId="0" fontId="27" fillId="7" borderId="111" xfId="0" applyFont="1" applyFill="1" applyBorder="1" applyAlignment="1">
      <alignment horizontal="center" vertical="center" wrapText="1"/>
    </xf>
    <xf numFmtId="0" fontId="27" fillId="7" borderId="17" xfId="0" applyFont="1" applyFill="1" applyBorder="1" applyAlignment="1">
      <alignment horizontal="center" vertical="center" wrapText="1"/>
    </xf>
    <xf numFmtId="0" fontId="28" fillId="8" borderId="112" xfId="0" applyFont="1" applyFill="1" applyBorder="1" applyAlignment="1">
      <alignment vertical="center" wrapText="1"/>
    </xf>
    <xf numFmtId="3" fontId="28" fillId="8" borderId="113" xfId="0" applyNumberFormat="1" applyFont="1" applyFill="1" applyBorder="1" applyAlignment="1">
      <alignment horizontal="right" vertical="center" wrapText="1"/>
    </xf>
    <xf numFmtId="3" fontId="28" fillId="8" borderId="110" xfId="0" applyNumberFormat="1" applyFont="1" applyFill="1" applyBorder="1" applyAlignment="1">
      <alignment horizontal="right" vertical="center" wrapText="1"/>
    </xf>
    <xf numFmtId="0" fontId="28" fillId="8" borderId="110" xfId="0" applyFont="1" applyFill="1" applyBorder="1" applyAlignment="1">
      <alignment horizontal="right" vertical="center" wrapText="1"/>
    </xf>
    <xf numFmtId="3" fontId="27" fillId="8" borderId="110" xfId="0" applyNumberFormat="1" applyFont="1" applyFill="1" applyBorder="1" applyAlignment="1">
      <alignment horizontal="right" vertical="center" wrapText="1"/>
    </xf>
    <xf numFmtId="0" fontId="27" fillId="8" borderId="112" xfId="0" applyFont="1" applyFill="1" applyBorder="1" applyAlignment="1">
      <alignment vertical="center" wrapText="1"/>
    </xf>
    <xf numFmtId="3" fontId="27" fillId="8" borderId="113" xfId="0" applyNumberFormat="1" applyFont="1" applyFill="1" applyBorder="1" applyAlignment="1">
      <alignment horizontal="right" vertical="center" wrapText="1"/>
    </xf>
    <xf numFmtId="3" fontId="28" fillId="8" borderId="38" xfId="0" applyNumberFormat="1" applyFont="1" applyFill="1" applyBorder="1" applyAlignment="1">
      <alignment horizontal="right" vertical="center" wrapText="1"/>
    </xf>
    <xf numFmtId="3" fontId="27" fillId="8" borderId="38" xfId="0" applyNumberFormat="1" applyFont="1" applyFill="1" applyBorder="1" applyAlignment="1">
      <alignment horizontal="right" vertical="center" wrapText="1"/>
    </xf>
    <xf numFmtId="0" fontId="28" fillId="8" borderId="114" xfId="0" applyFont="1" applyFill="1" applyBorder="1" applyAlignment="1">
      <alignment vertical="center" wrapText="1"/>
    </xf>
    <xf numFmtId="3" fontId="28" fillId="8" borderId="40" xfId="0" applyNumberFormat="1" applyFont="1" applyFill="1" applyBorder="1" applyAlignment="1">
      <alignment horizontal="right" vertical="center" wrapText="1"/>
    </xf>
    <xf numFmtId="3" fontId="28" fillId="8" borderId="115" xfId="0" applyNumberFormat="1" applyFont="1" applyFill="1" applyBorder="1" applyAlignment="1">
      <alignment horizontal="right" vertical="center" wrapText="1"/>
    </xf>
    <xf numFmtId="3" fontId="27" fillId="8" borderId="115" xfId="0" applyNumberFormat="1" applyFont="1" applyFill="1" applyBorder="1" applyAlignment="1">
      <alignment horizontal="right" vertical="center" wrapText="1"/>
    </xf>
    <xf numFmtId="0" fontId="27" fillId="8" borderId="50" xfId="0" applyFont="1" applyFill="1" applyBorder="1" applyAlignment="1">
      <alignment vertical="center" wrapText="1"/>
    </xf>
    <xf numFmtId="3" fontId="27" fillId="8" borderId="70" xfId="0" applyNumberFormat="1" applyFont="1" applyFill="1" applyBorder="1" applyAlignment="1">
      <alignment horizontal="right" vertical="center" wrapText="1"/>
    </xf>
    <xf numFmtId="0" fontId="21" fillId="12" borderId="38" xfId="0" applyFont="1" applyFill="1" applyBorder="1" applyAlignment="1">
      <alignment horizontal="center" vertical="center" wrapText="1"/>
    </xf>
    <xf numFmtId="0" fontId="21" fillId="0" borderId="116" xfId="0" applyFont="1" applyBorder="1" applyAlignment="1">
      <alignment vertical="center" wrapText="1"/>
    </xf>
    <xf numFmtId="3" fontId="23" fillId="0" borderId="38" xfId="0" applyNumberFormat="1" applyFont="1" applyBorder="1" applyAlignment="1">
      <alignment horizontal="right" vertical="center"/>
    </xf>
    <xf numFmtId="10" fontId="23" fillId="0" borderId="38" xfId="0" applyNumberFormat="1" applyFont="1" applyBorder="1" applyAlignment="1">
      <alignment horizontal="center" vertical="center" wrapText="1"/>
    </xf>
    <xf numFmtId="3" fontId="23" fillId="0" borderId="38" xfId="0" applyNumberFormat="1" applyFont="1" applyBorder="1" applyAlignment="1">
      <alignment horizontal="right" vertical="center" wrapText="1"/>
    </xf>
    <xf numFmtId="10" fontId="23" fillId="0" borderId="83" xfId="0" applyNumberFormat="1" applyFont="1" applyBorder="1" applyAlignment="1">
      <alignment horizontal="center" vertical="center" wrapText="1"/>
    </xf>
    <xf numFmtId="3" fontId="22" fillId="0" borderId="85" xfId="0" applyNumberFormat="1" applyFont="1" applyBorder="1" applyAlignment="1">
      <alignment vertical="center" wrapText="1"/>
    </xf>
    <xf numFmtId="10" fontId="22" fillId="0" borderId="85" xfId="0" applyNumberFormat="1" applyFont="1" applyBorder="1" applyAlignment="1">
      <alignment horizontal="center" vertical="center" wrapText="1"/>
    </xf>
    <xf numFmtId="3" fontId="22" fillId="0" borderId="85" xfId="0" applyNumberFormat="1" applyFont="1" applyBorder="1" applyAlignment="1">
      <alignment horizontal="right" vertical="center" wrapText="1"/>
    </xf>
    <xf numFmtId="10" fontId="22" fillId="0" borderId="79" xfId="0" applyNumberFormat="1" applyFont="1" applyBorder="1" applyAlignment="1">
      <alignment horizontal="center" vertical="center" wrapText="1"/>
    </xf>
    <xf numFmtId="10" fontId="19" fillId="0" borderId="38" xfId="0" applyNumberFormat="1" applyFont="1" applyBorder="1" applyAlignment="1">
      <alignment horizontal="center" vertical="center" wrapText="1"/>
    </xf>
    <xf numFmtId="3" fontId="19" fillId="0" borderId="38" xfId="0" applyNumberFormat="1" applyFont="1" applyBorder="1" applyAlignment="1">
      <alignment vertical="center" wrapText="1"/>
    </xf>
    <xf numFmtId="10" fontId="19" fillId="0" borderId="83" xfId="0" applyNumberFormat="1" applyFont="1" applyBorder="1" applyAlignment="1">
      <alignment horizontal="center" vertical="center" wrapText="1"/>
    </xf>
    <xf numFmtId="3" fontId="21" fillId="0" borderId="85" xfId="0" applyNumberFormat="1" applyFont="1" applyBorder="1" applyAlignment="1">
      <alignment vertical="center" wrapText="1"/>
    </xf>
    <xf numFmtId="10" fontId="21" fillId="0" borderId="85" xfId="0" applyNumberFormat="1" applyFont="1" applyBorder="1" applyAlignment="1">
      <alignment horizontal="center" vertical="center" wrapText="1"/>
    </xf>
    <xf numFmtId="10" fontId="21" fillId="0" borderId="79" xfId="0" applyNumberFormat="1" applyFont="1" applyBorder="1" applyAlignment="1">
      <alignment horizontal="center" vertical="center" wrapText="1"/>
    </xf>
    <xf numFmtId="0" fontId="21" fillId="11" borderId="99" xfId="0" applyFont="1" applyFill="1" applyBorder="1" applyAlignment="1">
      <alignment horizontal="center" vertical="center"/>
    </xf>
    <xf numFmtId="0" fontId="21" fillId="11" borderId="52" xfId="0" applyFont="1" applyFill="1" applyBorder="1" applyAlignment="1">
      <alignment horizontal="center" vertical="center" wrapText="1"/>
    </xf>
    <xf numFmtId="0" fontId="21" fillId="11" borderId="52" xfId="0" applyFont="1" applyFill="1" applyBorder="1" applyAlignment="1">
      <alignment horizontal="center" vertical="center"/>
    </xf>
    <xf numFmtId="0" fontId="19" fillId="0" borderId="46" xfId="0" applyFont="1" applyBorder="1" applyAlignment="1">
      <alignment vertical="center" wrapText="1"/>
    </xf>
    <xf numFmtId="0" fontId="19" fillId="0" borderId="46" xfId="0" applyFont="1" applyBorder="1" applyAlignment="1">
      <alignment horizontal="justify" vertical="center" wrapText="1"/>
    </xf>
    <xf numFmtId="0" fontId="21" fillId="10" borderId="36" xfId="0" applyFont="1" applyFill="1" applyBorder="1" applyAlignment="1">
      <alignment horizontal="center" vertical="center" wrapText="1"/>
    </xf>
    <xf numFmtId="0" fontId="21" fillId="10" borderId="95" xfId="0" applyFont="1" applyFill="1" applyBorder="1" applyAlignment="1">
      <alignment horizontal="center" vertical="center" wrapText="1"/>
    </xf>
    <xf numFmtId="0" fontId="19" fillId="0" borderId="46" xfId="0" applyFont="1" applyBorder="1" applyAlignment="1">
      <alignment vertical="center"/>
    </xf>
    <xf numFmtId="0" fontId="19" fillId="8" borderId="38" xfId="0" applyFont="1" applyFill="1" applyBorder="1" applyAlignment="1">
      <alignment horizontal="right" vertical="center"/>
    </xf>
    <xf numFmtId="3" fontId="19" fillId="8" borderId="40" xfId="0" applyNumberFormat="1" applyFont="1" applyFill="1" applyBorder="1" applyAlignment="1">
      <alignment horizontal="right" vertical="center"/>
    </xf>
    <xf numFmtId="0" fontId="21" fillId="8" borderId="17" xfId="0" applyFont="1" applyFill="1" applyBorder="1" applyAlignment="1">
      <alignment vertical="center" wrapText="1"/>
    </xf>
    <xf numFmtId="0" fontId="23" fillId="0" borderId="0" xfId="0" applyFont="1" applyAlignment="1">
      <alignment vertical="center" wrapText="1"/>
    </xf>
    <xf numFmtId="0" fontId="21" fillId="8" borderId="46" xfId="0" applyFont="1" applyFill="1" applyBorder="1" applyAlignment="1">
      <alignment vertical="center" wrapText="1"/>
    </xf>
    <xf numFmtId="3" fontId="21" fillId="8" borderId="17" xfId="0" applyNumberFormat="1" applyFont="1" applyFill="1" applyBorder="1" applyAlignment="1">
      <alignment horizontal="right" vertical="center"/>
    </xf>
    <xf numFmtId="0" fontId="21" fillId="13" borderId="99" xfId="0" applyFont="1" applyFill="1" applyBorder="1" applyAlignment="1">
      <alignment horizontal="center" vertical="center" wrapText="1"/>
    </xf>
    <xf numFmtId="0" fontId="21" fillId="13" borderId="52" xfId="0" applyFont="1" applyFill="1" applyBorder="1" applyAlignment="1">
      <alignment horizontal="center" vertical="center" wrapText="1"/>
    </xf>
    <xf numFmtId="0" fontId="21" fillId="8" borderId="112" xfId="0" applyFont="1" applyFill="1" applyBorder="1" applyAlignment="1">
      <alignment vertical="center" wrapText="1"/>
    </xf>
    <xf numFmtId="0" fontId="19" fillId="8" borderId="110" xfId="0" applyFont="1" applyFill="1" applyBorder="1" applyAlignment="1">
      <alignment vertical="center" wrapText="1"/>
    </xf>
    <xf numFmtId="0" fontId="19" fillId="8" borderId="112" xfId="0" applyFont="1" applyFill="1" applyBorder="1" applyAlignment="1">
      <alignment vertical="center" wrapText="1"/>
    </xf>
    <xf numFmtId="3" fontId="19" fillId="8" borderId="110" xfId="0" applyNumberFormat="1" applyFont="1" applyFill="1" applyBorder="1" applyAlignment="1">
      <alignment horizontal="right" vertical="center" wrapText="1"/>
    </xf>
    <xf numFmtId="0" fontId="19" fillId="8" borderId="17" xfId="0" applyFont="1" applyFill="1" applyBorder="1" applyAlignment="1">
      <alignment vertical="center"/>
    </xf>
    <xf numFmtId="0" fontId="21" fillId="7" borderId="112" xfId="0" applyFont="1" applyFill="1" applyBorder="1" applyAlignment="1">
      <alignment vertical="center" wrapText="1"/>
    </xf>
    <xf numFmtId="3" fontId="21" fillId="7" borderId="110" xfId="0" applyNumberFormat="1" applyFont="1" applyFill="1" applyBorder="1" applyAlignment="1">
      <alignment horizontal="right" vertical="center" wrapText="1"/>
    </xf>
    <xf numFmtId="0" fontId="19" fillId="8" borderId="110" xfId="0" applyFont="1" applyFill="1" applyBorder="1" applyAlignment="1">
      <alignment horizontal="right" vertical="center" wrapText="1"/>
    </xf>
    <xf numFmtId="0" fontId="21" fillId="7" borderId="117" xfId="0" applyFont="1" applyFill="1" applyBorder="1" applyAlignment="1">
      <alignment vertical="center" wrapText="1"/>
    </xf>
    <xf numFmtId="3" fontId="21" fillId="7" borderId="118" xfId="0" applyNumberFormat="1" applyFont="1" applyFill="1" applyBorder="1" applyAlignment="1">
      <alignment horizontal="right" vertical="center" wrapText="1"/>
    </xf>
    <xf numFmtId="0" fontId="19" fillId="0" borderId="112" xfId="0" applyFont="1" applyBorder="1" applyAlignment="1">
      <alignment vertical="center" wrapText="1"/>
    </xf>
    <xf numFmtId="3" fontId="19" fillId="0" borderId="110" xfId="0" applyNumberFormat="1" applyFont="1" applyBorder="1" applyAlignment="1">
      <alignment horizontal="right" vertical="center" wrapText="1"/>
    </xf>
    <xf numFmtId="0" fontId="19" fillId="8" borderId="114" xfId="0" applyFont="1" applyFill="1" applyBorder="1" applyAlignment="1">
      <alignment vertical="center" wrapText="1"/>
    </xf>
    <xf numFmtId="0" fontId="19" fillId="8" borderId="115" xfId="0" applyFont="1" applyFill="1" applyBorder="1" applyAlignment="1">
      <alignment horizontal="right" vertical="center" wrapText="1"/>
    </xf>
    <xf numFmtId="0" fontId="19" fillId="8" borderId="118" xfId="0" applyFont="1" applyFill="1" applyBorder="1" applyAlignment="1">
      <alignment horizontal="right" vertical="center" wrapText="1"/>
    </xf>
    <xf numFmtId="0" fontId="19" fillId="8" borderId="119" xfId="0" applyFont="1" applyFill="1" applyBorder="1" applyAlignment="1">
      <alignment vertical="center" wrapText="1"/>
    </xf>
    <xf numFmtId="0" fontId="21" fillId="7" borderId="119" xfId="0" applyFont="1" applyFill="1" applyBorder="1" applyAlignment="1">
      <alignment vertical="center" wrapText="1"/>
    </xf>
    <xf numFmtId="0" fontId="21" fillId="7" borderId="120" xfId="0" applyFont="1" applyFill="1" applyBorder="1" applyAlignment="1">
      <alignment horizontal="center" vertical="center" wrapText="1"/>
    </xf>
    <xf numFmtId="0" fontId="19" fillId="8" borderId="13" xfId="0" applyFont="1" applyFill="1" applyBorder="1" applyAlignment="1">
      <alignment horizontal="right" vertical="center" wrapText="1"/>
    </xf>
    <xf numFmtId="3" fontId="19" fillId="8" borderId="27" xfId="0" applyNumberFormat="1" applyFont="1" applyFill="1" applyBorder="1" applyAlignment="1">
      <alignment horizontal="right" vertical="center" wrapText="1"/>
    </xf>
    <xf numFmtId="3" fontId="19" fillId="8" borderId="36" xfId="0" applyNumberFormat="1" applyFont="1" applyFill="1" applyBorder="1" applyAlignment="1">
      <alignment horizontal="right" vertical="center" wrapText="1"/>
    </xf>
    <xf numFmtId="0" fontId="21" fillId="7" borderId="27" xfId="0" applyFont="1" applyFill="1" applyBorder="1" applyAlignment="1">
      <alignment vertical="center" wrapText="1"/>
    </xf>
    <xf numFmtId="3" fontId="21" fillId="7" borderId="27" xfId="0" applyNumberFormat="1" applyFont="1" applyFill="1" applyBorder="1" applyAlignment="1">
      <alignment horizontal="right" vertical="center" wrapText="1"/>
    </xf>
    <xf numFmtId="3" fontId="21" fillId="7" borderId="17" xfId="0" applyNumberFormat="1" applyFont="1" applyFill="1" applyBorder="1" applyAlignment="1">
      <alignment horizontal="right" vertical="center" wrapText="1"/>
    </xf>
    <xf numFmtId="3" fontId="21" fillId="8" borderId="110" xfId="0" applyNumberFormat="1" applyFont="1" applyFill="1" applyBorder="1" applyAlignment="1">
      <alignment horizontal="right" vertical="center" wrapText="1"/>
    </xf>
    <xf numFmtId="0" fontId="21" fillId="7" borderId="101" xfId="0" applyFont="1" applyFill="1" applyBorder="1" applyAlignment="1">
      <alignment horizontal="center" vertical="center" wrapText="1"/>
    </xf>
    <xf numFmtId="0" fontId="21" fillId="7" borderId="122" xfId="0" applyFont="1" applyFill="1" applyBorder="1" applyAlignment="1">
      <alignment horizontal="center" vertical="center"/>
    </xf>
    <xf numFmtId="14" fontId="21" fillId="7" borderId="70" xfId="0" applyNumberFormat="1" applyFont="1" applyFill="1" applyBorder="1" applyAlignment="1">
      <alignment horizontal="center" vertical="center"/>
    </xf>
    <xf numFmtId="0" fontId="19" fillId="0" borderId="50" xfId="0" applyFont="1" applyBorder="1" applyAlignment="1">
      <alignment vertical="center" wrapText="1"/>
    </xf>
    <xf numFmtId="0" fontId="21" fillId="0" borderId="50" xfId="0" applyFont="1" applyBorder="1" applyAlignment="1">
      <alignment vertical="center" wrapText="1"/>
    </xf>
    <xf numFmtId="0" fontId="21" fillId="9" borderId="50" xfId="0" applyFont="1" applyFill="1" applyBorder="1" applyAlignment="1">
      <alignment vertical="center" wrapText="1"/>
    </xf>
    <xf numFmtId="0" fontId="21" fillId="9" borderId="127" xfId="0" applyFont="1" applyFill="1" applyBorder="1" applyAlignment="1">
      <alignment horizontal="center" vertical="center" wrapText="1"/>
    </xf>
    <xf numFmtId="0" fontId="21" fillId="10" borderId="128" xfId="0" applyFont="1" applyFill="1" applyBorder="1" applyAlignment="1">
      <alignment horizontal="center" vertical="center" wrapText="1"/>
    </xf>
    <xf numFmtId="0" fontId="21" fillId="10" borderId="52" xfId="0" applyFont="1" applyFill="1" applyBorder="1" applyAlignment="1">
      <alignment horizontal="center" vertical="center" wrapText="1"/>
    </xf>
    <xf numFmtId="0" fontId="19" fillId="8" borderId="17" xfId="0" applyFont="1" applyFill="1" applyBorder="1" applyAlignment="1">
      <alignment horizontal="justify" vertical="center" wrapText="1"/>
    </xf>
    <xf numFmtId="0" fontId="21" fillId="8" borderId="17" xfId="0" applyFont="1" applyFill="1" applyBorder="1" applyAlignment="1">
      <alignment horizontal="justify" vertical="center" wrapText="1"/>
    </xf>
    <xf numFmtId="3" fontId="21" fillId="8" borderId="38" xfId="0" applyNumberFormat="1" applyFont="1" applyFill="1" applyBorder="1" applyAlignment="1">
      <alignment horizontal="right" vertical="center" wrapText="1"/>
    </xf>
    <xf numFmtId="0" fontId="19" fillId="8" borderId="47" xfId="0" applyFont="1" applyFill="1" applyBorder="1" applyAlignment="1">
      <alignment horizontal="justify" vertical="center" wrapText="1"/>
    </xf>
    <xf numFmtId="0" fontId="19" fillId="8" borderId="129" xfId="0" applyFont="1" applyFill="1" applyBorder="1" applyAlignment="1">
      <alignment horizontal="justify" vertical="center" wrapText="1"/>
    </xf>
    <xf numFmtId="3" fontId="19" fillId="8" borderId="39" xfId="0" applyNumberFormat="1" applyFont="1" applyFill="1" applyBorder="1" applyAlignment="1">
      <alignment horizontal="right" vertical="center"/>
    </xf>
    <xf numFmtId="0" fontId="21" fillId="9" borderId="130" xfId="0" applyFont="1" applyFill="1" applyBorder="1" applyAlignment="1">
      <alignment vertical="center" wrapText="1"/>
    </xf>
    <xf numFmtId="3" fontId="21" fillId="10" borderId="40" xfId="0" applyNumberFormat="1" applyFont="1" applyFill="1" applyBorder="1" applyAlignment="1">
      <alignment horizontal="right" vertical="center" wrapText="1"/>
    </xf>
    <xf numFmtId="3" fontId="21" fillId="10" borderId="70" xfId="0" applyNumberFormat="1" applyFont="1" applyFill="1" applyBorder="1" applyAlignment="1">
      <alignment horizontal="right" vertical="center" wrapText="1"/>
    </xf>
    <xf numFmtId="0" fontId="27" fillId="7" borderId="106" xfId="0" applyFont="1" applyFill="1" applyBorder="1" applyAlignment="1">
      <alignment horizontal="center" vertical="center" wrapText="1"/>
    </xf>
    <xf numFmtId="0" fontId="27" fillId="7" borderId="37" xfId="0" applyFont="1" applyFill="1" applyBorder="1" applyAlignment="1">
      <alignment horizontal="center" vertical="center" wrapText="1"/>
    </xf>
    <xf numFmtId="0" fontId="0" fillId="0" borderId="131" xfId="0" applyBorder="1" applyAlignment="1">
      <alignment vertical="center" wrapText="1"/>
    </xf>
    <xf numFmtId="4" fontId="0" fillId="0" borderId="0" xfId="0" applyNumberFormat="1"/>
    <xf numFmtId="166" fontId="0" fillId="0" borderId="0" xfId="0" applyNumberFormat="1"/>
    <xf numFmtId="175" fontId="4" fillId="0" borderId="0" xfId="0" applyNumberFormat="1" applyFont="1"/>
    <xf numFmtId="166" fontId="1" fillId="2" borderId="0" xfId="1" applyNumberFormat="1" applyFont="1" applyFill="1" applyBorder="1"/>
    <xf numFmtId="166" fontId="1" fillId="0" borderId="0" xfId="1" applyNumberFormat="1" applyFont="1" applyBorder="1"/>
    <xf numFmtId="166" fontId="3" fillId="2" borderId="0" xfId="1" applyNumberFormat="1" applyFont="1" applyFill="1" applyBorder="1"/>
    <xf numFmtId="175" fontId="4" fillId="0" borderId="0" xfId="0" applyNumberFormat="1" applyFont="1" applyAlignment="1">
      <alignment wrapText="1"/>
    </xf>
    <xf numFmtId="166" fontId="3" fillId="2" borderId="0" xfId="1" applyNumberFormat="1" applyFont="1" applyFill="1" applyBorder="1" applyAlignment="1">
      <alignment horizontal="center"/>
    </xf>
    <xf numFmtId="166" fontId="3" fillId="0" borderId="0" xfId="1" applyNumberFormat="1" applyFont="1" applyBorder="1"/>
    <xf numFmtId="166" fontId="3" fillId="2" borderId="0" xfId="1" applyNumberFormat="1" applyFont="1" applyFill="1" applyBorder="1" applyAlignment="1">
      <alignment horizontal="right"/>
    </xf>
    <xf numFmtId="166" fontId="3" fillId="0" borderId="0" xfId="1" applyNumberFormat="1" applyFont="1" applyBorder="1" applyAlignment="1">
      <alignment horizontal="right"/>
    </xf>
    <xf numFmtId="166" fontId="4" fillId="2" borderId="0" xfId="1" applyNumberFormat="1" applyFont="1" applyFill="1" applyBorder="1"/>
    <xf numFmtId="166" fontId="4" fillId="0" borderId="0" xfId="1" applyNumberFormat="1" applyFont="1" applyBorder="1"/>
    <xf numFmtId="165" fontId="3" fillId="0" borderId="0" xfId="0" applyNumberFormat="1" applyFont="1" applyAlignment="1">
      <alignment horizontal="right"/>
    </xf>
    <xf numFmtId="167" fontId="3" fillId="0" borderId="0" xfId="2" applyNumberFormat="1" applyFont="1" applyBorder="1" applyAlignment="1">
      <alignment horizontal="right"/>
    </xf>
    <xf numFmtId="165" fontId="5" fillId="2" borderId="0" xfId="0" applyNumberFormat="1" applyFont="1" applyFill="1"/>
    <xf numFmtId="3" fontId="3" fillId="2" borderId="0" xfId="1" applyNumberFormat="1" applyFont="1" applyFill="1" applyBorder="1" applyAlignment="1">
      <alignment horizontal="right"/>
    </xf>
    <xf numFmtId="168" fontId="3" fillId="0" borderId="0" xfId="1" applyNumberFormat="1" applyFont="1" applyBorder="1" applyAlignment="1">
      <alignment horizontal="right"/>
    </xf>
    <xf numFmtId="165" fontId="3" fillId="2" borderId="0" xfId="0" applyNumberFormat="1" applyFont="1" applyFill="1" applyAlignment="1">
      <alignment horizontal="left"/>
    </xf>
    <xf numFmtId="168" fontId="3" fillId="2" borderId="0" xfId="1" applyNumberFormat="1" applyFont="1" applyFill="1" applyBorder="1" applyAlignment="1">
      <alignment horizontal="right"/>
    </xf>
    <xf numFmtId="166" fontId="3" fillId="2" borderId="0" xfId="1" applyNumberFormat="1" applyFont="1" applyFill="1" applyBorder="1" applyAlignment="1">
      <alignment horizontal="left"/>
    </xf>
    <xf numFmtId="168" fontId="3" fillId="2" borderId="0" xfId="1" applyNumberFormat="1" applyFont="1" applyFill="1" applyBorder="1"/>
    <xf numFmtId="166" fontId="6" fillId="2" borderId="0" xfId="1" applyNumberFormat="1" applyFont="1" applyFill="1" applyBorder="1"/>
    <xf numFmtId="165" fontId="3" fillId="0" borderId="0" xfId="1" applyNumberFormat="1" applyFont="1" applyBorder="1"/>
    <xf numFmtId="166" fontId="36" fillId="2" borderId="0" xfId="1" applyNumberFormat="1" applyFont="1" applyFill="1"/>
    <xf numFmtId="169" fontId="3" fillId="2" borderId="0" xfId="4" applyFont="1" applyFill="1" applyBorder="1"/>
    <xf numFmtId="166" fontId="3" fillId="0" borderId="1" xfId="1" applyNumberFormat="1" applyFont="1" applyBorder="1" applyAlignment="1">
      <alignment horizontal="right"/>
    </xf>
    <xf numFmtId="167" fontId="3" fillId="0" borderId="0" xfId="1" applyNumberFormat="1" applyFont="1" applyAlignment="1">
      <alignment horizontal="right"/>
    </xf>
    <xf numFmtId="167" fontId="3" fillId="0" borderId="0" xfId="1" applyNumberFormat="1" applyFont="1"/>
    <xf numFmtId="0" fontId="2" fillId="0" borderId="0" xfId="8"/>
    <xf numFmtId="0" fontId="31" fillId="14" borderId="0" xfId="9" applyFont="1" applyFill="1"/>
    <xf numFmtId="0" fontId="38" fillId="14" borderId="0" xfId="9" applyFont="1" applyFill="1" applyAlignment="1">
      <alignment horizontal="left"/>
    </xf>
    <xf numFmtId="0" fontId="39" fillId="14" borderId="0" xfId="9" applyFont="1" applyFill="1"/>
    <xf numFmtId="165" fontId="3" fillId="15" borderId="0" xfId="0" applyNumberFormat="1" applyFont="1" applyFill="1"/>
    <xf numFmtId="166" fontId="3" fillId="15" borderId="0" xfId="1" applyNumberFormat="1" applyFont="1" applyFill="1" applyBorder="1" applyAlignment="1">
      <alignment horizontal="right"/>
    </xf>
    <xf numFmtId="166" fontId="3" fillId="16" borderId="0" xfId="1" applyNumberFormat="1" applyFont="1" applyFill="1" applyBorder="1" applyAlignment="1">
      <alignment horizontal="right"/>
    </xf>
    <xf numFmtId="0" fontId="0" fillId="15" borderId="0" xfId="0" applyFill="1"/>
    <xf numFmtId="167" fontId="3" fillId="15" borderId="0" xfId="2" applyNumberFormat="1" applyFont="1" applyFill="1" applyBorder="1" applyAlignment="1">
      <alignment horizontal="right"/>
    </xf>
    <xf numFmtId="165" fontId="4" fillId="15" borderId="0" xfId="0" applyNumberFormat="1" applyFont="1" applyFill="1"/>
    <xf numFmtId="3" fontId="3" fillId="16" borderId="0" xfId="1" applyNumberFormat="1" applyFont="1" applyFill="1" applyBorder="1" applyAlignment="1">
      <alignment horizontal="right"/>
    </xf>
    <xf numFmtId="165" fontId="0" fillId="15" borderId="0" xfId="0" applyNumberFormat="1" applyFill="1"/>
    <xf numFmtId="175" fontId="4" fillId="0" borderId="0" xfId="5" applyNumberFormat="1" applyFont="1"/>
    <xf numFmtId="167" fontId="3" fillId="3" borderId="0" xfId="1" applyNumberFormat="1" applyFont="1" applyFill="1" applyBorder="1"/>
    <xf numFmtId="166" fontId="14" fillId="0" borderId="0" xfId="0" applyNumberFormat="1" applyFont="1"/>
    <xf numFmtId="166" fontId="4" fillId="2" borderId="0" xfId="1" applyNumberFormat="1" applyFont="1" applyFill="1" applyBorder="1" applyAlignment="1">
      <alignment horizontal="center"/>
    </xf>
    <xf numFmtId="166" fontId="4" fillId="0" borderId="0" xfId="1" applyNumberFormat="1" applyFont="1" applyAlignment="1">
      <alignment horizontal="center"/>
    </xf>
    <xf numFmtId="165" fontId="4" fillId="2" borderId="0" xfId="1" applyNumberFormat="1" applyFont="1" applyFill="1" applyAlignment="1">
      <alignment horizontal="center"/>
    </xf>
    <xf numFmtId="166" fontId="4" fillId="2" borderId="2" xfId="1" applyNumberFormat="1" applyFont="1" applyFill="1" applyBorder="1" applyAlignment="1">
      <alignment horizontal="right"/>
    </xf>
    <xf numFmtId="166" fontId="4" fillId="2" borderId="2" xfId="1" applyNumberFormat="1" applyFont="1" applyFill="1" applyBorder="1"/>
    <xf numFmtId="166" fontId="4" fillId="2" borderId="1" xfId="1" applyNumberFormat="1" applyFont="1" applyFill="1" applyBorder="1"/>
    <xf numFmtId="169" fontId="4" fillId="2" borderId="1" xfId="4" applyFont="1" applyFill="1" applyBorder="1"/>
    <xf numFmtId="175" fontId="4" fillId="0" borderId="0" xfId="5" applyNumberFormat="1" applyFont="1" applyAlignment="1">
      <alignment wrapText="1"/>
    </xf>
    <xf numFmtId="165" fontId="4" fillId="0" borderId="0" xfId="1" applyNumberFormat="1" applyFont="1" applyAlignment="1">
      <alignment horizontal="center" vertical="center"/>
    </xf>
    <xf numFmtId="164" fontId="3" fillId="0" borderId="0" xfId="7" applyFont="1" applyBorder="1" applyAlignment="1">
      <alignment horizontal="right"/>
    </xf>
    <xf numFmtId="164" fontId="3" fillId="2" borderId="0" xfId="7" applyFont="1" applyFill="1" applyBorder="1"/>
    <xf numFmtId="164" fontId="3" fillId="0" borderId="0" xfId="7" applyFont="1"/>
    <xf numFmtId="164" fontId="3" fillId="2" borderId="0" xfId="7" applyFont="1" applyFill="1" applyBorder="1" applyAlignment="1">
      <alignment horizontal="right"/>
    </xf>
    <xf numFmtId="164" fontId="3" fillId="2" borderId="0" xfId="7" applyFont="1" applyFill="1"/>
    <xf numFmtId="0" fontId="8" fillId="0" borderId="0" xfId="0" applyFont="1"/>
    <xf numFmtId="173" fontId="3" fillId="4" borderId="21" xfId="0" applyNumberFormat="1" applyFont="1" applyFill="1" applyBorder="1" applyAlignment="1">
      <alignment horizontal="left" wrapText="1"/>
    </xf>
    <xf numFmtId="171" fontId="4" fillId="4" borderId="4" xfId="7" applyNumberFormat="1" applyFont="1" applyFill="1" applyBorder="1" applyAlignment="1">
      <alignment horizontal="right" vertical="top" wrapText="1"/>
    </xf>
    <xf numFmtId="171" fontId="4" fillId="4" borderId="19" xfId="7" applyNumberFormat="1" applyFont="1" applyFill="1" applyBorder="1" applyAlignment="1">
      <alignment horizontal="right" vertical="top" wrapText="1"/>
    </xf>
    <xf numFmtId="171" fontId="4" fillId="4" borderId="19" xfId="7" applyNumberFormat="1" applyFont="1" applyFill="1" applyBorder="1" applyAlignment="1">
      <alignment vertical="top" wrapText="1"/>
    </xf>
    <xf numFmtId="171" fontId="4" fillId="4" borderId="20" xfId="7" applyNumberFormat="1" applyFont="1" applyFill="1" applyBorder="1" applyAlignment="1">
      <alignment horizontal="right" vertical="top" wrapText="1"/>
    </xf>
    <xf numFmtId="171" fontId="3" fillId="4" borderId="21" xfId="7" applyNumberFormat="1" applyFont="1" applyFill="1" applyBorder="1" applyAlignment="1">
      <alignment wrapText="1"/>
    </xf>
    <xf numFmtId="171" fontId="3" fillId="4" borderId="22" xfId="7" applyNumberFormat="1" applyFont="1" applyFill="1" applyBorder="1" applyAlignment="1">
      <alignment wrapText="1"/>
    </xf>
    <xf numFmtId="171" fontId="8" fillId="0" borderId="0" xfId="7" applyNumberFormat="1" applyFont="1"/>
    <xf numFmtId="171" fontId="3" fillId="4" borderId="0" xfId="7" applyNumberFormat="1" applyFont="1" applyFill="1" applyAlignment="1">
      <alignment wrapText="1"/>
    </xf>
    <xf numFmtId="171" fontId="4" fillId="4" borderId="24" xfId="7" applyNumberFormat="1" applyFont="1" applyFill="1" applyBorder="1" applyAlignment="1">
      <alignment wrapText="1"/>
    </xf>
    <xf numFmtId="175" fontId="4" fillId="0" borderId="0" xfId="5" applyNumberFormat="1" applyFont="1" applyAlignment="1">
      <alignment horizontal="left"/>
    </xf>
    <xf numFmtId="165" fontId="3" fillId="16" borderId="0" xfId="6" applyNumberFormat="1" applyFont="1" applyFill="1"/>
    <xf numFmtId="0" fontId="3" fillId="15" borderId="0" xfId="0" applyFont="1" applyFill="1"/>
    <xf numFmtId="167" fontId="3" fillId="15" borderId="0" xfId="0" applyNumberFormat="1" applyFont="1" applyFill="1"/>
    <xf numFmtId="174" fontId="3" fillId="15" borderId="0" xfId="0" applyNumberFormat="1" applyFont="1" applyFill="1"/>
    <xf numFmtId="167" fontId="3" fillId="17" borderId="0" xfId="0" applyNumberFormat="1" applyFont="1" applyFill="1"/>
    <xf numFmtId="0" fontId="3" fillId="16" borderId="0" xfId="6" applyFont="1" applyFill="1"/>
    <xf numFmtId="167" fontId="3" fillId="18" borderId="0" xfId="0" applyNumberFormat="1" applyFont="1" applyFill="1"/>
    <xf numFmtId="167" fontId="3" fillId="16" borderId="0" xfId="0" applyNumberFormat="1" applyFont="1" applyFill="1"/>
    <xf numFmtId="3" fontId="3" fillId="5" borderId="0" xfId="1" applyNumberFormat="1" applyFont="1" applyFill="1" applyBorder="1" applyAlignment="1">
      <alignment wrapText="1"/>
    </xf>
    <xf numFmtId="167" fontId="4" fillId="5" borderId="132" xfId="1" applyNumberFormat="1" applyFont="1" applyFill="1" applyBorder="1"/>
    <xf numFmtId="171" fontId="8" fillId="15" borderId="0" xfId="7" applyNumberFormat="1" applyFont="1" applyFill="1"/>
    <xf numFmtId="171" fontId="8" fillId="0" borderId="5" xfId="7" applyNumberFormat="1" applyFont="1" applyBorder="1"/>
    <xf numFmtId="171" fontId="8" fillId="15" borderId="0" xfId="0" applyNumberFormat="1" applyFont="1" applyFill="1"/>
    <xf numFmtId="171" fontId="4" fillId="2" borderId="0" xfId="1" applyNumberFormat="1" applyFont="1" applyFill="1"/>
    <xf numFmtId="171" fontId="8" fillId="0" borderId="0" xfId="0" applyNumberFormat="1" applyFont="1"/>
    <xf numFmtId="171" fontId="4" fillId="2" borderId="1" xfId="1" applyNumberFormat="1" applyFont="1" applyFill="1" applyBorder="1"/>
    <xf numFmtId="171" fontId="3" fillId="2" borderId="0" xfId="0" applyNumberFormat="1" applyFont="1" applyFill="1"/>
    <xf numFmtId="171" fontId="3" fillId="2" borderId="0" xfId="0" applyNumberFormat="1" applyFont="1" applyFill="1" applyAlignment="1">
      <alignment horizontal="right"/>
    </xf>
    <xf numFmtId="171" fontId="4" fillId="2" borderId="132" xfId="1" applyNumberFormat="1" applyFont="1" applyFill="1" applyBorder="1"/>
    <xf numFmtId="171" fontId="3" fillId="0" borderId="0" xfId="0" applyNumberFormat="1" applyFont="1"/>
    <xf numFmtId="171" fontId="4" fillId="2" borderId="3" xfId="1" applyNumberFormat="1" applyFont="1" applyFill="1" applyBorder="1"/>
    <xf numFmtId="0" fontId="8" fillId="0" borderId="0" xfId="0" applyFont="1" applyAlignment="1">
      <alignment horizontal="left" vertical="top" wrapText="1"/>
    </xf>
    <xf numFmtId="0" fontId="14" fillId="0" borderId="0" xfId="0" applyFont="1" applyAlignment="1">
      <alignment vertical="center"/>
    </xf>
    <xf numFmtId="0" fontId="22" fillId="0" borderId="65" xfId="0" quotePrefix="1" applyFont="1" applyBorder="1" applyAlignment="1">
      <alignment vertical="center" wrapText="1"/>
    </xf>
    <xf numFmtId="0" fontId="8" fillId="0" borderId="0" xfId="0" applyFont="1" applyAlignment="1">
      <alignment horizontal="left" vertical="top"/>
    </xf>
    <xf numFmtId="0" fontId="14" fillId="0" borderId="0" xfId="0" applyFont="1" applyAlignment="1">
      <alignment horizontal="justify"/>
    </xf>
    <xf numFmtId="0" fontId="21" fillId="9" borderId="37" xfId="0" applyFont="1" applyFill="1" applyBorder="1" applyAlignment="1">
      <alignment horizontal="center" vertical="center" wrapText="1"/>
    </xf>
    <xf numFmtId="0" fontId="0" fillId="0" borderId="0" xfId="0" applyAlignment="1">
      <alignment vertical="center"/>
    </xf>
    <xf numFmtId="0" fontId="27" fillId="7" borderId="106" xfId="0" applyFont="1" applyFill="1" applyBorder="1" applyAlignment="1">
      <alignment horizontal="center" vertical="center"/>
    </xf>
    <xf numFmtId="0" fontId="27" fillId="7" borderId="99" xfId="0" applyFont="1" applyFill="1" applyBorder="1" applyAlignment="1">
      <alignment horizontal="center" vertical="center" wrapText="1"/>
    </xf>
    <xf numFmtId="0" fontId="27" fillId="7" borderId="36" xfId="0" applyFont="1" applyFill="1" applyBorder="1" applyAlignment="1">
      <alignment horizontal="center" vertical="center" wrapText="1"/>
    </xf>
    <xf numFmtId="0" fontId="3" fillId="0" borderId="0" xfId="0" applyFont="1" applyAlignment="1">
      <alignment horizontal="justify" vertical="top"/>
    </xf>
    <xf numFmtId="0" fontId="3" fillId="0" borderId="0" xfId="0" applyFont="1" applyAlignment="1">
      <alignment horizontal="left" vertical="top" wrapText="1"/>
    </xf>
    <xf numFmtId="0" fontId="21" fillId="9" borderId="101" xfId="0" applyFont="1" applyFill="1" applyBorder="1" applyAlignment="1">
      <alignment horizontal="center" vertical="center" wrapText="1"/>
    </xf>
    <xf numFmtId="0" fontId="21" fillId="7" borderId="127" xfId="0" applyFont="1" applyFill="1" applyBorder="1" applyAlignment="1">
      <alignment horizontal="center" vertical="center" wrapText="1"/>
    </xf>
    <xf numFmtId="0" fontId="21" fillId="7" borderId="128" xfId="0" applyFont="1" applyFill="1" applyBorder="1" applyAlignment="1">
      <alignment horizontal="center" vertical="center" wrapText="1"/>
    </xf>
    <xf numFmtId="0" fontId="21" fillId="7" borderId="52" xfId="0" applyFont="1" applyFill="1" applyBorder="1" applyAlignment="1">
      <alignment horizontal="center" vertical="center" wrapText="1"/>
    </xf>
    <xf numFmtId="0" fontId="0" fillId="0" borderId="0" xfId="0" applyAlignment="1">
      <alignment vertical="top"/>
    </xf>
    <xf numFmtId="173" fontId="19" fillId="8" borderId="38" xfId="0" applyNumberFormat="1" applyFont="1" applyFill="1" applyBorder="1" applyAlignment="1">
      <alignment horizontal="right" vertical="center"/>
    </xf>
    <xf numFmtId="173" fontId="21" fillId="8" borderId="38" xfId="0" applyNumberFormat="1" applyFont="1" applyFill="1" applyBorder="1" applyAlignment="1">
      <alignment horizontal="right" vertical="center"/>
    </xf>
    <xf numFmtId="173" fontId="19" fillId="8" borderId="17" xfId="0" applyNumberFormat="1" applyFont="1" applyFill="1" applyBorder="1" applyAlignment="1">
      <alignment horizontal="right" vertical="center"/>
    </xf>
    <xf numFmtId="173" fontId="21" fillId="7" borderId="17" xfId="0" applyNumberFormat="1" applyFont="1" applyFill="1" applyBorder="1" applyAlignment="1">
      <alignment horizontal="right" vertical="center"/>
    </xf>
    <xf numFmtId="173" fontId="21" fillId="7" borderId="38" xfId="0" applyNumberFormat="1" applyFont="1" applyFill="1" applyBorder="1" applyAlignment="1">
      <alignment horizontal="right" vertical="center"/>
    </xf>
    <xf numFmtId="0" fontId="22" fillId="0" borderId="65" xfId="0" applyFont="1" applyBorder="1" applyAlignment="1">
      <alignment horizontal="center" vertical="center" wrapText="1"/>
    </xf>
    <xf numFmtId="0" fontId="22" fillId="0" borderId="88" xfId="0" applyFont="1" applyBorder="1" applyAlignment="1">
      <alignment horizontal="center" vertical="center" wrapText="1"/>
    </xf>
    <xf numFmtId="0" fontId="22" fillId="0" borderId="134" xfId="0" applyFont="1" applyBorder="1" applyAlignment="1">
      <alignment horizontal="center" vertical="center" wrapText="1"/>
    </xf>
    <xf numFmtId="171" fontId="28" fillId="8" borderId="38" xfId="0" applyNumberFormat="1" applyFont="1" applyFill="1" applyBorder="1" applyAlignment="1">
      <alignment horizontal="right" vertical="center"/>
    </xf>
    <xf numFmtId="171" fontId="28" fillId="0" borderId="38" xfId="0" applyNumberFormat="1" applyFont="1" applyBorder="1" applyAlignment="1">
      <alignment horizontal="right" vertical="center"/>
    </xf>
    <xf numFmtId="171" fontId="28" fillId="0" borderId="38" xfId="0" applyNumberFormat="1" applyFont="1" applyBorder="1" applyAlignment="1">
      <alignment horizontal="right" vertical="center" wrapText="1"/>
    </xf>
    <xf numFmtId="171" fontId="27" fillId="7" borderId="38" xfId="0" applyNumberFormat="1" applyFont="1" applyFill="1" applyBorder="1" applyAlignment="1">
      <alignment horizontal="right" vertical="center"/>
    </xf>
    <xf numFmtId="171" fontId="29" fillId="0" borderId="38" xfId="0" applyNumberFormat="1" applyFont="1" applyBorder="1" applyAlignment="1">
      <alignment horizontal="right" vertical="center"/>
    </xf>
    <xf numFmtId="171" fontId="28" fillId="0" borderId="17" xfId="0" applyNumberFormat="1" applyFont="1" applyBorder="1" applyAlignment="1">
      <alignment horizontal="right" vertical="center"/>
    </xf>
    <xf numFmtId="171" fontId="27" fillId="7" borderId="17" xfId="0" applyNumberFormat="1" applyFont="1" applyFill="1" applyBorder="1" applyAlignment="1">
      <alignment horizontal="right" vertical="center"/>
    </xf>
    <xf numFmtId="171" fontId="28" fillId="0" borderId="82" xfId="0" applyNumberFormat="1" applyFont="1" applyBorder="1" applyAlignment="1">
      <alignment horizontal="right" vertical="center" wrapText="1"/>
    </xf>
    <xf numFmtId="171" fontId="28" fillId="0" borderId="40" xfId="0" applyNumberFormat="1" applyFont="1" applyBorder="1" applyAlignment="1">
      <alignment horizontal="right" vertical="center"/>
    </xf>
    <xf numFmtId="171" fontId="28" fillId="0" borderId="44" xfId="0" applyNumberFormat="1" applyFont="1" applyBorder="1" applyAlignment="1">
      <alignment horizontal="right" vertical="center" wrapText="1"/>
    </xf>
    <xf numFmtId="171" fontId="28" fillId="0" borderId="70" xfId="0" applyNumberFormat="1" applyFont="1" applyBorder="1" applyAlignment="1">
      <alignment horizontal="right" vertical="center"/>
    </xf>
    <xf numFmtId="171" fontId="28" fillId="0" borderId="70" xfId="0" applyNumberFormat="1" applyFont="1" applyBorder="1" applyAlignment="1">
      <alignment horizontal="right" vertical="center" wrapText="1"/>
    </xf>
    <xf numFmtId="171" fontId="27" fillId="0" borderId="70" xfId="0" applyNumberFormat="1" applyFont="1" applyBorder="1" applyAlignment="1">
      <alignment horizontal="center" vertical="center" wrapText="1"/>
    </xf>
    <xf numFmtId="171" fontId="27" fillId="11" borderId="38" xfId="0" applyNumberFormat="1" applyFont="1" applyFill="1" applyBorder="1" applyAlignment="1">
      <alignment horizontal="right" vertical="center" wrapText="1"/>
    </xf>
    <xf numFmtId="171" fontId="0" fillId="11" borderId="82" xfId="0" applyNumberFormat="1" applyFill="1" applyBorder="1" applyAlignment="1">
      <alignment vertical="center" wrapText="1"/>
    </xf>
    <xf numFmtId="173" fontId="28" fillId="0" borderId="38" xfId="0" applyNumberFormat="1" applyFont="1" applyBorder="1" applyAlignment="1">
      <alignment horizontal="right" vertical="center"/>
    </xf>
    <xf numFmtId="173" fontId="28" fillId="0" borderId="82" xfId="0" applyNumberFormat="1" applyFont="1" applyBorder="1" applyAlignment="1">
      <alignment horizontal="right" vertical="center" wrapText="1"/>
    </xf>
    <xf numFmtId="173" fontId="28" fillId="0" borderId="40" xfId="0" applyNumberFormat="1" applyFont="1" applyBorder="1" applyAlignment="1">
      <alignment horizontal="right" vertical="center"/>
    </xf>
    <xf numFmtId="173" fontId="28" fillId="0" borderId="44" xfId="0" applyNumberFormat="1" applyFont="1" applyBorder="1" applyAlignment="1">
      <alignment horizontal="right" vertical="center" wrapText="1"/>
    </xf>
    <xf numFmtId="173" fontId="28" fillId="0" borderId="70" xfId="0" applyNumberFormat="1" applyFont="1" applyBorder="1" applyAlignment="1">
      <alignment horizontal="right" vertical="center"/>
    </xf>
    <xf numFmtId="173" fontId="28" fillId="0" borderId="70" xfId="0" applyNumberFormat="1" applyFont="1" applyBorder="1" applyAlignment="1">
      <alignment horizontal="right" vertical="center" wrapText="1"/>
    </xf>
    <xf numFmtId="173" fontId="27" fillId="0" borderId="44" xfId="0" applyNumberFormat="1" applyFont="1" applyBorder="1" applyAlignment="1">
      <alignment horizontal="right" vertical="center" wrapText="1"/>
    </xf>
    <xf numFmtId="173" fontId="27" fillId="11" borderId="38" xfId="0" applyNumberFormat="1" applyFont="1" applyFill="1" applyBorder="1" applyAlignment="1">
      <alignment horizontal="right" vertical="center" wrapText="1"/>
    </xf>
    <xf numFmtId="173" fontId="0" fillId="11" borderId="82" xfId="0" applyNumberFormat="1" applyFill="1" applyBorder="1" applyAlignment="1">
      <alignment vertical="center" wrapText="1"/>
    </xf>
    <xf numFmtId="171" fontId="19" fillId="0" borderId="38" xfId="0" applyNumberFormat="1" applyFont="1" applyBorder="1" applyAlignment="1">
      <alignment horizontal="right" vertical="center"/>
    </xf>
    <xf numFmtId="171" fontId="21" fillId="7" borderId="38" xfId="0" applyNumberFormat="1" applyFont="1" applyFill="1" applyBorder="1" applyAlignment="1">
      <alignment horizontal="right" vertical="center"/>
    </xf>
    <xf numFmtId="171" fontId="19" fillId="0" borderId="40" xfId="0" applyNumberFormat="1" applyFont="1" applyBorder="1" applyAlignment="1">
      <alignment horizontal="right" vertical="center"/>
    </xf>
    <xf numFmtId="171" fontId="19" fillId="0" borderId="70" xfId="0" applyNumberFormat="1" applyFont="1" applyBorder="1" applyAlignment="1">
      <alignment horizontal="right" vertical="center"/>
    </xf>
    <xf numFmtId="171" fontId="21" fillId="7" borderId="38" xfId="0" applyNumberFormat="1" applyFont="1" applyFill="1" applyBorder="1" applyAlignment="1">
      <alignment vertical="center"/>
    </xf>
    <xf numFmtId="171" fontId="19" fillId="8" borderId="38" xfId="0" applyNumberFormat="1" applyFont="1" applyFill="1" applyBorder="1" applyAlignment="1">
      <alignment horizontal="right" vertical="center"/>
    </xf>
    <xf numFmtId="171" fontId="21" fillId="0" borderId="38" xfId="0" applyNumberFormat="1" applyFont="1" applyBorder="1" applyAlignment="1">
      <alignment horizontal="right" vertical="center"/>
    </xf>
    <xf numFmtId="173" fontId="19" fillId="8" borderId="36" xfId="0" applyNumberFormat="1" applyFont="1" applyFill="1" applyBorder="1" applyAlignment="1">
      <alignment horizontal="right" vertical="center"/>
    </xf>
    <xf numFmtId="173" fontId="19" fillId="8" borderId="37" xfId="0" applyNumberFormat="1" applyFont="1" applyFill="1" applyBorder="1" applyAlignment="1">
      <alignment horizontal="right" vertical="center"/>
    </xf>
    <xf numFmtId="173" fontId="19" fillId="8" borderId="40" xfId="0" applyNumberFormat="1" applyFont="1" applyFill="1" applyBorder="1" applyAlignment="1">
      <alignment horizontal="right" vertical="center"/>
    </xf>
    <xf numFmtId="171" fontId="19" fillId="8" borderId="70" xfId="0" applyNumberFormat="1" applyFont="1" applyFill="1" applyBorder="1" applyAlignment="1">
      <alignment horizontal="right" vertical="center"/>
    </xf>
    <xf numFmtId="171" fontId="21" fillId="0" borderId="70" xfId="0" applyNumberFormat="1" applyFont="1" applyBorder="1" applyAlignment="1">
      <alignment horizontal="right" vertical="center" wrapText="1"/>
    </xf>
    <xf numFmtId="171" fontId="21" fillId="0" borderId="70" xfId="0" applyNumberFormat="1" applyFont="1" applyBorder="1" applyAlignment="1">
      <alignment horizontal="right" vertical="center"/>
    </xf>
    <xf numFmtId="171" fontId="21" fillId="9" borderId="70" xfId="0" applyNumberFormat="1" applyFont="1" applyFill="1" applyBorder="1" applyAlignment="1">
      <alignment horizontal="right" vertical="center"/>
    </xf>
    <xf numFmtId="176" fontId="3" fillId="8" borderId="27" xfId="0" applyNumberFormat="1" applyFont="1" applyFill="1" applyBorder="1" applyAlignment="1">
      <alignment horizontal="right" vertical="center" wrapText="1"/>
    </xf>
    <xf numFmtId="176" fontId="3" fillId="8" borderId="28" xfId="0" applyNumberFormat="1" applyFont="1" applyFill="1" applyBorder="1" applyAlignment="1">
      <alignment horizontal="right" vertical="center" wrapText="1"/>
    </xf>
    <xf numFmtId="176" fontId="4" fillId="8" borderId="27" xfId="0" applyNumberFormat="1" applyFont="1" applyFill="1" applyBorder="1" applyAlignment="1">
      <alignment horizontal="right" vertical="center" wrapText="1"/>
    </xf>
    <xf numFmtId="176" fontId="4" fillId="8" borderId="28" xfId="0" applyNumberFormat="1" applyFont="1" applyFill="1" applyBorder="1" applyAlignment="1">
      <alignment horizontal="right" vertical="center" wrapText="1"/>
    </xf>
    <xf numFmtId="177" fontId="19" fillId="8" borderId="38" xfId="0" applyNumberFormat="1" applyFont="1" applyFill="1" applyBorder="1" applyAlignment="1">
      <alignment horizontal="right" vertical="center"/>
    </xf>
    <xf numFmtId="177" fontId="21" fillId="8" borderId="38" xfId="0" applyNumberFormat="1" applyFont="1" applyFill="1" applyBorder="1" applyAlignment="1">
      <alignment horizontal="right" vertical="center"/>
    </xf>
    <xf numFmtId="0" fontId="0" fillId="0" borderId="0" xfId="0"/>
    <xf numFmtId="172" fontId="4" fillId="4" borderId="7" xfId="0" applyNumberFormat="1" applyFont="1" applyFill="1" applyBorder="1" applyAlignment="1">
      <alignment horizontal="center" vertical="center" wrapText="1"/>
    </xf>
    <xf numFmtId="172" fontId="4" fillId="4" borderId="11" xfId="0" applyNumberFormat="1" applyFont="1" applyFill="1" applyBorder="1" applyAlignment="1">
      <alignment horizontal="center" vertical="center" wrapText="1"/>
    </xf>
    <xf numFmtId="172" fontId="4" fillId="4" borderId="15" xfId="0" applyNumberFormat="1" applyFont="1" applyFill="1" applyBorder="1" applyAlignment="1">
      <alignment horizontal="center" vertical="center" wrapText="1"/>
    </xf>
    <xf numFmtId="172" fontId="4" fillId="4" borderId="8" xfId="0" applyNumberFormat="1" applyFont="1" applyFill="1" applyBorder="1" applyAlignment="1">
      <alignment horizontal="center" vertical="center" wrapText="1"/>
    </xf>
    <xf numFmtId="172" fontId="4" fillId="4" borderId="12" xfId="0" applyNumberFormat="1" applyFont="1" applyFill="1" applyBorder="1" applyAlignment="1">
      <alignment horizontal="center" vertical="center" wrapText="1"/>
    </xf>
    <xf numFmtId="172" fontId="4" fillId="4" borderId="16" xfId="0" applyNumberFormat="1" applyFont="1" applyFill="1" applyBorder="1" applyAlignment="1">
      <alignment horizontal="center" vertical="center" wrapText="1"/>
    </xf>
    <xf numFmtId="172" fontId="4" fillId="4" borderId="9" xfId="0" applyNumberFormat="1" applyFont="1" applyFill="1" applyBorder="1" applyAlignment="1">
      <alignment horizontal="center" vertical="center" wrapText="1"/>
    </xf>
    <xf numFmtId="172" fontId="4" fillId="4" borderId="13" xfId="0" applyNumberFormat="1" applyFont="1" applyFill="1" applyBorder="1" applyAlignment="1">
      <alignment horizontal="center" vertical="center" wrapText="1"/>
    </xf>
    <xf numFmtId="172" fontId="4" fillId="4" borderId="17" xfId="0" applyNumberFormat="1" applyFont="1" applyFill="1" applyBorder="1" applyAlignment="1">
      <alignment horizontal="center" vertical="center" wrapText="1"/>
    </xf>
    <xf numFmtId="0" fontId="8" fillId="4" borderId="6" xfId="0" applyFont="1" applyFill="1" applyBorder="1"/>
    <xf numFmtId="0" fontId="8" fillId="4" borderId="10" xfId="0" applyFont="1" applyFill="1" applyBorder="1"/>
    <xf numFmtId="0" fontId="8" fillId="4" borderId="14" xfId="0" applyFont="1" applyFill="1" applyBorder="1"/>
    <xf numFmtId="0" fontId="3" fillId="0" borderId="0" xfId="0" applyFont="1" applyAlignment="1">
      <alignment horizontal="left" vertical="center" wrapText="1"/>
    </xf>
    <xf numFmtId="0" fontId="3" fillId="0" borderId="0" xfId="0" applyFont="1" applyAlignment="1">
      <alignment horizontal="left" vertical="top" wrapText="1"/>
    </xf>
    <xf numFmtId="0" fontId="3" fillId="0" borderId="133" xfId="0" applyFont="1" applyBorder="1" applyAlignment="1">
      <alignment horizontal="left" vertical="center" wrapText="1"/>
    </xf>
    <xf numFmtId="0" fontId="3" fillId="0" borderId="96" xfId="0" applyFont="1" applyBorder="1" applyAlignment="1">
      <alignment horizontal="left" vertical="center"/>
    </xf>
    <xf numFmtId="0" fontId="3" fillId="0" borderId="96" xfId="0" applyFont="1" applyBorder="1" applyAlignment="1">
      <alignment horizontal="left" vertical="center" wrapText="1"/>
    </xf>
    <xf numFmtId="0" fontId="3" fillId="0" borderId="82" xfId="0" applyFont="1" applyBorder="1" applyAlignment="1">
      <alignment horizontal="left" vertical="center" wrapText="1"/>
    </xf>
    <xf numFmtId="0" fontId="3" fillId="0" borderId="0" xfId="0" applyFont="1" applyAlignment="1">
      <alignment horizontal="left" vertical="top"/>
    </xf>
    <xf numFmtId="0" fontId="4" fillId="0" borderId="0" xfId="0" applyFont="1" applyAlignment="1">
      <alignment horizontal="left" vertical="center" wrapText="1"/>
    </xf>
    <xf numFmtId="0" fontId="8" fillId="0" borderId="73" xfId="0" applyFont="1" applyBorder="1" applyAlignment="1">
      <alignment horizontal="left" vertical="top" wrapText="1"/>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3" xfId="0" applyFont="1" applyBorder="1" applyAlignment="1">
      <alignment horizontal="left" vertical="top"/>
    </xf>
    <xf numFmtId="0" fontId="8" fillId="0" borderId="133" xfId="0" applyFont="1" applyBorder="1" applyAlignment="1">
      <alignment horizontal="left" vertical="center" wrapText="1"/>
    </xf>
    <xf numFmtId="0" fontId="8" fillId="0" borderId="0" xfId="0" applyFont="1" applyAlignment="1">
      <alignment horizontal="left" vertical="top" wrapText="1"/>
    </xf>
    <xf numFmtId="0" fontId="8" fillId="0" borderId="42" xfId="0" applyFont="1" applyBorder="1" applyAlignment="1">
      <alignment horizontal="left" vertical="top" wrapText="1"/>
    </xf>
    <xf numFmtId="0" fontId="8" fillId="0" borderId="82"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top"/>
    </xf>
    <xf numFmtId="0" fontId="8" fillId="0" borderId="0" xfId="0" applyFont="1" applyAlignment="1">
      <alignment horizontal="left" vertical="top"/>
    </xf>
    <xf numFmtId="0" fontId="8" fillId="0" borderId="41" xfId="0" applyFont="1" applyBorder="1" applyAlignment="1">
      <alignment horizontal="left" vertical="center" wrapText="1"/>
    </xf>
    <xf numFmtId="0" fontId="19" fillId="8" borderId="34" xfId="0" applyFont="1" applyFill="1" applyBorder="1" applyAlignment="1">
      <alignment horizontal="justify" vertical="center" wrapText="1"/>
    </xf>
    <xf numFmtId="0" fontId="19" fillId="8" borderId="33" xfId="0" applyFont="1" applyFill="1" applyBorder="1" applyAlignment="1">
      <alignment horizontal="justify" vertical="center" wrapText="1"/>
    </xf>
    <xf numFmtId="0" fontId="19" fillId="8" borderId="28" xfId="0" applyFont="1" applyFill="1" applyBorder="1" applyAlignment="1">
      <alignment horizontal="justify" vertical="center" wrapText="1"/>
    </xf>
    <xf numFmtId="0" fontId="21" fillId="7" borderId="34" xfId="0" applyFont="1" applyFill="1" applyBorder="1" applyAlignment="1">
      <alignment horizontal="center" vertical="center" wrapText="1"/>
    </xf>
    <xf numFmtId="0" fontId="21" fillId="7" borderId="33" xfId="0" applyFont="1" applyFill="1" applyBorder="1" applyAlignment="1">
      <alignment horizontal="center" vertical="center" wrapText="1"/>
    </xf>
    <xf numFmtId="0" fontId="21" fillId="7" borderId="28" xfId="0" applyFont="1" applyFill="1" applyBorder="1" applyAlignment="1">
      <alignment horizontal="center" vertical="center" wrapText="1"/>
    </xf>
    <xf numFmtId="0" fontId="21" fillId="7" borderId="43" xfId="0" applyFont="1" applyFill="1" applyBorder="1" applyAlignment="1">
      <alignment horizontal="center" vertical="center" wrapText="1"/>
    </xf>
    <xf numFmtId="0" fontId="21" fillId="7" borderId="56" xfId="0" applyFont="1" applyFill="1" applyBorder="1" applyAlignment="1">
      <alignment horizontal="center" vertical="center" wrapText="1"/>
    </xf>
    <xf numFmtId="0" fontId="21" fillId="7" borderId="45" xfId="0" applyFont="1" applyFill="1" applyBorder="1" applyAlignment="1">
      <alignment horizontal="center" vertical="center" wrapText="1"/>
    </xf>
    <xf numFmtId="0" fontId="21" fillId="7" borderId="57" xfId="0" applyFont="1" applyFill="1" applyBorder="1" applyAlignment="1">
      <alignment horizontal="center" vertical="center" wrapText="1"/>
    </xf>
    <xf numFmtId="0" fontId="22" fillId="0" borderId="58" xfId="0" applyFont="1" applyBorder="1" applyAlignment="1">
      <alignment horizontal="center" vertical="center" wrapText="1"/>
    </xf>
    <xf numFmtId="0" fontId="22" fillId="0" borderId="59" xfId="0" applyFont="1" applyBorder="1" applyAlignment="1">
      <alignment horizontal="center" vertical="center" wrapText="1"/>
    </xf>
    <xf numFmtId="0" fontId="22" fillId="0" borderId="68" xfId="0" applyFont="1" applyBorder="1" applyAlignment="1">
      <alignment horizontal="center" vertical="center" wrapText="1"/>
    </xf>
    <xf numFmtId="0" fontId="22" fillId="0" borderId="62" xfId="0" applyFont="1" applyBorder="1" applyAlignment="1">
      <alignment horizontal="center" vertical="center" wrapText="1"/>
    </xf>
    <xf numFmtId="0" fontId="22" fillId="0" borderId="60" xfId="0" applyFont="1" applyBorder="1" applyAlignment="1">
      <alignment horizontal="center" vertical="center" wrapText="1"/>
    </xf>
    <xf numFmtId="0" fontId="22" fillId="0" borderId="61" xfId="0" applyFont="1" applyBorder="1" applyAlignment="1">
      <alignment horizontal="center" vertical="center" wrapText="1"/>
    </xf>
    <xf numFmtId="0" fontId="21" fillId="0" borderId="76" xfId="0" applyFont="1" applyBorder="1" applyAlignment="1">
      <alignment horizontal="center" vertical="center" wrapText="1"/>
    </xf>
    <xf numFmtId="0" fontId="21" fillId="0" borderId="77" xfId="0" applyFont="1" applyBorder="1" applyAlignment="1">
      <alignment horizontal="center" vertical="center" wrapText="1"/>
    </xf>
    <xf numFmtId="0" fontId="21" fillId="0" borderId="87" xfId="0" applyFont="1" applyBorder="1" applyAlignment="1">
      <alignment horizontal="center" vertical="center" wrapText="1"/>
    </xf>
    <xf numFmtId="0" fontId="21" fillId="0" borderId="78" xfId="0" applyFont="1" applyBorder="1" applyAlignment="1">
      <alignment horizontal="center" vertical="center" wrapText="1"/>
    </xf>
    <xf numFmtId="0" fontId="8" fillId="0" borderId="0" xfId="0" applyFont="1" applyAlignment="1">
      <alignment horizontal="left" wrapText="1"/>
    </xf>
    <xf numFmtId="0" fontId="21" fillId="0" borderId="87" xfId="0" applyFont="1" applyBorder="1" applyAlignment="1">
      <alignment vertical="center" wrapText="1"/>
    </xf>
    <xf numFmtId="0" fontId="21" fillId="0" borderId="80" xfId="0" applyFont="1" applyBorder="1" applyAlignment="1">
      <alignment vertical="center" wrapText="1"/>
    </xf>
    <xf numFmtId="0" fontId="21" fillId="0" borderId="78" xfId="0" applyFont="1" applyBorder="1" applyAlignment="1">
      <alignment vertical="center" wrapText="1"/>
    </xf>
    <xf numFmtId="0" fontId="22" fillId="0" borderId="68" xfId="0" applyFont="1" applyBorder="1" applyAlignment="1">
      <alignment vertical="center" wrapText="1"/>
    </xf>
    <xf numFmtId="0" fontId="22" fillId="0" borderId="63" xfId="0" applyFont="1" applyBorder="1" applyAlignment="1">
      <alignment vertical="center" wrapText="1"/>
    </xf>
    <xf numFmtId="0" fontId="22" fillId="0" borderId="62" xfId="0" applyFont="1" applyBorder="1" applyAlignment="1">
      <alignment vertical="center" wrapText="1"/>
    </xf>
    <xf numFmtId="0" fontId="21" fillId="9" borderId="100" xfId="0" applyFont="1" applyFill="1" applyBorder="1" applyAlignment="1">
      <alignment horizontal="center" vertical="center"/>
    </xf>
    <xf numFmtId="0" fontId="21" fillId="9" borderId="50" xfId="0" applyFont="1" applyFill="1" applyBorder="1" applyAlignment="1">
      <alignment horizontal="center" vertical="center"/>
    </xf>
    <xf numFmtId="0" fontId="21" fillId="9" borderId="100" xfId="0" applyFont="1" applyFill="1" applyBorder="1" applyAlignment="1">
      <alignment horizontal="center" vertical="center" wrapText="1"/>
    </xf>
    <xf numFmtId="0" fontId="21" fillId="9" borderId="50" xfId="0" applyFont="1" applyFill="1" applyBorder="1" applyAlignment="1">
      <alignment horizontal="center" vertical="center" wrapText="1"/>
    </xf>
    <xf numFmtId="0" fontId="27" fillId="11" borderId="9" xfId="0" applyFont="1" applyFill="1" applyBorder="1" applyAlignment="1">
      <alignment horizontal="center" vertical="center" wrapText="1"/>
    </xf>
    <xf numFmtId="0" fontId="27" fillId="11" borderId="17" xfId="0" applyFont="1" applyFill="1" applyBorder="1" applyAlignment="1">
      <alignment horizontal="center" vertical="center" wrapText="1"/>
    </xf>
    <xf numFmtId="0" fontId="27" fillId="11" borderId="97" xfId="0" applyFont="1" applyFill="1" applyBorder="1" applyAlignment="1">
      <alignment vertical="center" wrapText="1"/>
    </xf>
    <xf numFmtId="0" fontId="27" fillId="11" borderId="98" xfId="0" applyFont="1" applyFill="1" applyBorder="1" applyAlignment="1">
      <alignment vertical="center" wrapText="1"/>
    </xf>
    <xf numFmtId="0" fontId="27" fillId="7" borderId="103" xfId="0" applyFont="1" applyFill="1" applyBorder="1" applyAlignment="1">
      <alignment horizontal="center" vertical="center" wrapText="1"/>
    </xf>
    <xf numFmtId="0" fontId="27" fillId="7" borderId="104" xfId="0" applyFont="1" applyFill="1" applyBorder="1" applyAlignment="1">
      <alignment horizontal="center" vertical="center" wrapText="1"/>
    </xf>
    <xf numFmtId="0" fontId="27" fillId="7" borderId="105" xfId="0" applyFont="1" applyFill="1" applyBorder="1" applyAlignment="1">
      <alignment horizontal="center" vertical="center" wrapText="1"/>
    </xf>
    <xf numFmtId="0" fontId="27" fillId="7" borderId="35" xfId="0" applyFont="1" applyFill="1" applyBorder="1" applyAlignment="1">
      <alignment horizontal="center" vertical="center" wrapText="1"/>
    </xf>
    <xf numFmtId="0" fontId="27" fillId="7" borderId="106" xfId="0" applyFont="1" applyFill="1" applyBorder="1" applyAlignment="1">
      <alignment horizontal="center" vertical="center" wrapText="1"/>
    </xf>
    <xf numFmtId="0" fontId="27" fillId="7" borderId="37" xfId="0" applyFont="1" applyFill="1" applyBorder="1" applyAlignment="1">
      <alignment horizontal="center" vertical="center" wrapText="1"/>
    </xf>
    <xf numFmtId="0" fontId="21" fillId="12" borderId="9" xfId="0" applyFont="1" applyFill="1" applyBorder="1" applyAlignment="1">
      <alignment horizontal="center" vertical="center" wrapText="1"/>
    </xf>
    <xf numFmtId="0" fontId="21" fillId="12" borderId="17" xfId="0" applyFont="1" applyFill="1" applyBorder="1" applyAlignment="1">
      <alignment horizontal="center" vertical="center" wrapText="1"/>
    </xf>
    <xf numFmtId="0" fontId="21" fillId="12" borderId="35" xfId="0" applyFont="1" applyFill="1" applyBorder="1" applyAlignment="1">
      <alignment horizontal="center" vertical="center" wrapText="1"/>
    </xf>
    <xf numFmtId="0" fontId="21" fillId="12" borderId="106" xfId="0" applyFont="1" applyFill="1" applyBorder="1" applyAlignment="1">
      <alignment horizontal="center" vertical="center" wrapText="1"/>
    </xf>
    <xf numFmtId="0" fontId="21" fillId="12" borderId="37" xfId="0" applyFont="1" applyFill="1" applyBorder="1" applyAlignment="1">
      <alignment horizontal="center" vertical="center" wrapText="1"/>
    </xf>
    <xf numFmtId="0" fontId="19" fillId="0" borderId="9" xfId="0" applyFont="1" applyBorder="1" applyAlignment="1">
      <alignment horizontal="right" vertical="center"/>
    </xf>
    <xf numFmtId="0" fontId="19" fillId="0" borderId="17" xfId="0" applyFont="1" applyBorder="1" applyAlignment="1">
      <alignment horizontal="right" vertical="center"/>
    </xf>
    <xf numFmtId="3" fontId="21" fillId="0" borderId="9" xfId="0" applyNumberFormat="1" applyFont="1" applyBorder="1" applyAlignment="1">
      <alignment horizontal="right" vertical="center"/>
    </xf>
    <xf numFmtId="3" fontId="21" fillId="0" borderId="17" xfId="0" applyNumberFormat="1" applyFont="1" applyBorder="1" applyAlignment="1">
      <alignment horizontal="right" vertical="center"/>
    </xf>
    <xf numFmtId="0" fontId="4" fillId="0" borderId="0" xfId="0" applyFont="1" applyAlignment="1">
      <alignment horizontal="left" vertical="top" wrapText="1"/>
    </xf>
    <xf numFmtId="0" fontId="21" fillId="9" borderId="121" xfId="0" applyFont="1" applyFill="1" applyBorder="1" applyAlignment="1">
      <alignment horizontal="center" vertical="center" wrapText="1"/>
    </xf>
    <xf numFmtId="0" fontId="21" fillId="9" borderId="123" xfId="0" applyFont="1" applyFill="1" applyBorder="1" applyAlignment="1">
      <alignment horizontal="center" vertical="center" wrapText="1"/>
    </xf>
    <xf numFmtId="0" fontId="30" fillId="0" borderId="0" xfId="0" applyFont="1" applyAlignment="1">
      <alignment horizontal="justify" vertical="center"/>
    </xf>
    <xf numFmtId="0" fontId="4" fillId="0" borderId="0" xfId="0" applyFont="1" applyAlignment="1">
      <alignment horizontal="justify" vertical="center"/>
    </xf>
    <xf numFmtId="0" fontId="3" fillId="0" borderId="0" xfId="0" applyFont="1" applyAlignment="1">
      <alignment horizontal="justify" vertical="center"/>
    </xf>
    <xf numFmtId="0" fontId="21" fillId="10" borderId="9" xfId="0" applyFont="1" applyFill="1" applyBorder="1" applyAlignment="1">
      <alignment horizontal="center" vertical="center" wrapText="1"/>
    </xf>
    <xf numFmtId="0" fontId="21" fillId="10" borderId="17" xfId="0" applyFont="1" applyFill="1" applyBorder="1" applyAlignment="1">
      <alignment horizontal="center" vertical="center" wrapText="1"/>
    </xf>
    <xf numFmtId="3" fontId="21" fillId="10" borderId="9" xfId="0" applyNumberFormat="1" applyFont="1" applyFill="1" applyBorder="1" applyAlignment="1">
      <alignment horizontal="center" vertical="center"/>
    </xf>
    <xf numFmtId="3" fontId="21" fillId="10" borderId="17" xfId="0" applyNumberFormat="1" applyFont="1" applyFill="1" applyBorder="1" applyAlignment="1">
      <alignment horizontal="center" vertical="center"/>
    </xf>
    <xf numFmtId="0" fontId="3" fillId="0" borderId="44" xfId="0" applyFont="1" applyBorder="1" applyAlignment="1">
      <alignment horizontal="left" vertical="center" wrapText="1"/>
    </xf>
    <xf numFmtId="0" fontId="3" fillId="0" borderId="131" xfId="0" applyFont="1" applyBorder="1" applyAlignment="1">
      <alignment horizontal="justify" vertical="center"/>
    </xf>
    <xf numFmtId="0" fontId="3" fillId="0" borderId="0" xfId="0" applyFont="1" applyAlignment="1">
      <alignment horizontal="justify" vertical="top"/>
    </xf>
    <xf numFmtId="0" fontId="21" fillId="13" borderId="124" xfId="0" applyFont="1" applyFill="1" applyBorder="1" applyAlignment="1">
      <alignment horizontal="center" vertical="center" wrapText="1"/>
    </xf>
    <xf numFmtId="0" fontId="21" fillId="13" borderId="125" xfId="0" applyFont="1" applyFill="1" applyBorder="1" applyAlignment="1">
      <alignment horizontal="center" vertical="center" wrapText="1"/>
    </xf>
    <xf numFmtId="0" fontId="21" fillId="13" borderId="126" xfId="0" applyFont="1" applyFill="1" applyBorder="1" applyAlignment="1">
      <alignment horizontal="center" vertical="center" wrapText="1"/>
    </xf>
    <xf numFmtId="0" fontId="3" fillId="0" borderId="96" xfId="0" applyFont="1" applyBorder="1" applyAlignment="1">
      <alignment horizontal="justify" vertical="center"/>
    </xf>
  </cellXfs>
  <cellStyles count="10">
    <cellStyle name="Excel Built-in Comma [0] 1" xfId="4" xr:uid="{70693863-4110-456D-B96F-1D781E1CCAE3}"/>
    <cellStyle name="Excel Built-in Comma 2" xfId="1" xr:uid="{DE6AA449-0D3F-46F8-9E51-4AF2B79CEEF0}"/>
    <cellStyle name="Excel_BuiltIn_Comma 1" xfId="3" xr:uid="{2CAEC0FB-56A2-4862-8160-C43968C4CCEA}"/>
    <cellStyle name="Excel_BuiltIn_Comma_0 1" xfId="2" xr:uid="{8143E0CB-E68A-4F65-BD5E-52C957F33421}"/>
    <cellStyle name="Millares [0]" xfId="7" builtinId="6"/>
    <cellStyle name="Normal" xfId="0" builtinId="0"/>
    <cellStyle name="Normal 11" xfId="5" xr:uid="{95452E65-9A38-4F5C-80AF-236187ED077A}"/>
    <cellStyle name="Normal 2" xfId="8" xr:uid="{4C77AD4E-AF4A-304A-9EBC-F5833B05E883}"/>
    <cellStyle name="Normal 2 10" xfId="6" xr:uid="{B75CCE6A-BE04-4020-A061-CB1A8FBF3102}"/>
    <cellStyle name="Normal 3 2" xfId="9" xr:uid="{04C7B2CF-E0A0-2948-9673-1183657E8E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28575</xdr:rowOff>
    </xdr:from>
    <xdr:ext cx="6591296" cy="428625"/>
    <xdr:pic>
      <xdr:nvPicPr>
        <xdr:cNvPr id="2" name="Imagen 2">
          <a:extLst>
            <a:ext uri="{FF2B5EF4-FFF2-40B4-BE49-F238E27FC236}">
              <a16:creationId xmlns:a16="http://schemas.microsoft.com/office/drawing/2014/main" id="{63DA679B-8894-E34C-83A3-0C8D91DBFFAE}"/>
            </a:ext>
          </a:extLst>
        </xdr:cNvPr>
        <xdr:cNvPicPr>
          <a:picLocks noChangeAspect="1"/>
        </xdr:cNvPicPr>
      </xdr:nvPicPr>
      <xdr:blipFill>
        <a:blip xmlns:r="http://schemas.openxmlformats.org/officeDocument/2006/relationships" r:embed="rId1"/>
        <a:srcRect/>
        <a:stretch>
          <a:fillRect/>
        </a:stretch>
      </xdr:blipFill>
      <xdr:spPr>
        <a:xfrm>
          <a:off x="0" y="206375"/>
          <a:ext cx="6591296" cy="428625"/>
        </a:xfrm>
        <a:prstGeom prst="rect">
          <a:avLst/>
        </a:prstGeom>
        <a:solidFill>
          <a:srgbClr val="FFFFFF"/>
        </a:solidFill>
        <a:ln cap="flat">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2</xdr:col>
      <xdr:colOff>38100</xdr:colOff>
      <xdr:row>0</xdr:row>
      <xdr:rowOff>114300</xdr:rowOff>
    </xdr:from>
    <xdr:ext cx="6591296" cy="428625"/>
    <xdr:pic>
      <xdr:nvPicPr>
        <xdr:cNvPr id="2" name="Imagen 2">
          <a:extLst>
            <a:ext uri="{FF2B5EF4-FFF2-40B4-BE49-F238E27FC236}">
              <a16:creationId xmlns:a16="http://schemas.microsoft.com/office/drawing/2014/main" id="{7F98D518-3EFA-7D44-89F0-DCC13BB96DED}"/>
            </a:ext>
          </a:extLst>
        </xdr:cNvPr>
        <xdr:cNvPicPr>
          <a:picLocks noChangeAspect="1"/>
        </xdr:cNvPicPr>
      </xdr:nvPicPr>
      <xdr:blipFill>
        <a:blip xmlns:r="http://schemas.openxmlformats.org/officeDocument/2006/relationships" r:embed="rId1"/>
        <a:srcRect/>
        <a:stretch>
          <a:fillRect/>
        </a:stretch>
      </xdr:blipFill>
      <xdr:spPr>
        <a:xfrm>
          <a:off x="5156200" y="114300"/>
          <a:ext cx="6591296" cy="428625"/>
        </a:xfrm>
        <a:prstGeom prst="rect">
          <a:avLst/>
        </a:prstGeom>
        <a:solidFill>
          <a:srgbClr val="FFFFFF"/>
        </a:solidFill>
        <a:ln cap="flat">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2</xdr:col>
      <xdr:colOff>40640</xdr:colOff>
      <xdr:row>0</xdr:row>
      <xdr:rowOff>162560</xdr:rowOff>
    </xdr:from>
    <xdr:ext cx="6591296" cy="428625"/>
    <xdr:pic>
      <xdr:nvPicPr>
        <xdr:cNvPr id="2" name="Imagen 2">
          <a:extLst>
            <a:ext uri="{FF2B5EF4-FFF2-40B4-BE49-F238E27FC236}">
              <a16:creationId xmlns:a16="http://schemas.microsoft.com/office/drawing/2014/main" id="{30A31ED6-C860-F042-82D1-2CD52B0307FF}"/>
            </a:ext>
          </a:extLst>
        </xdr:cNvPr>
        <xdr:cNvPicPr>
          <a:picLocks noChangeAspect="1"/>
        </xdr:cNvPicPr>
      </xdr:nvPicPr>
      <xdr:blipFill>
        <a:blip xmlns:r="http://schemas.openxmlformats.org/officeDocument/2006/relationships" r:embed="rId1"/>
        <a:srcRect/>
        <a:stretch>
          <a:fillRect/>
        </a:stretch>
      </xdr:blipFill>
      <xdr:spPr>
        <a:xfrm>
          <a:off x="40640" y="162560"/>
          <a:ext cx="6591296" cy="428625"/>
        </a:xfrm>
        <a:prstGeom prst="rect">
          <a:avLst/>
        </a:prstGeom>
        <a:solidFill>
          <a:srgbClr val="FFFFFF"/>
        </a:solidFill>
        <a:ln cap="flat">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6591296" cy="428625"/>
    <xdr:pic>
      <xdr:nvPicPr>
        <xdr:cNvPr id="2" name="Imagen 7">
          <a:extLst>
            <a:ext uri="{FF2B5EF4-FFF2-40B4-BE49-F238E27FC236}">
              <a16:creationId xmlns:a16="http://schemas.microsoft.com/office/drawing/2014/main" id="{D216CC1C-14CE-C442-87BF-7CD4B3D09E0C}"/>
            </a:ext>
          </a:extLst>
        </xdr:cNvPr>
        <xdr:cNvPicPr>
          <a:picLocks noChangeAspect="1"/>
        </xdr:cNvPicPr>
      </xdr:nvPicPr>
      <xdr:blipFill>
        <a:blip xmlns:r="http://schemas.openxmlformats.org/officeDocument/2006/relationships" r:embed="rId1"/>
        <a:srcRect/>
        <a:stretch>
          <a:fillRect/>
        </a:stretch>
      </xdr:blipFill>
      <xdr:spPr>
        <a:xfrm>
          <a:off x="0" y="0"/>
          <a:ext cx="6591296" cy="428625"/>
        </a:xfrm>
        <a:prstGeom prst="rect">
          <a:avLst/>
        </a:prstGeom>
        <a:solidFill>
          <a:srgbClr val="FFFFFF"/>
        </a:solidFill>
        <a:ln cap="flat">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15776</xdr:colOff>
      <xdr:row>0</xdr:row>
      <xdr:rowOff>86771</xdr:rowOff>
    </xdr:from>
    <xdr:ext cx="5398480" cy="348029"/>
    <xdr:pic>
      <xdr:nvPicPr>
        <xdr:cNvPr id="2" name="Imagen 1">
          <a:extLst>
            <a:ext uri="{FF2B5EF4-FFF2-40B4-BE49-F238E27FC236}">
              <a16:creationId xmlns:a16="http://schemas.microsoft.com/office/drawing/2014/main" id="{57A4C08E-7E15-764F-9E90-2E1E76F3848A}"/>
            </a:ext>
          </a:extLst>
        </xdr:cNvPr>
        <xdr:cNvPicPr>
          <a:picLocks noChangeAspect="1"/>
        </xdr:cNvPicPr>
      </xdr:nvPicPr>
      <xdr:blipFill>
        <a:blip xmlns:r="http://schemas.openxmlformats.org/officeDocument/2006/relationships" r:embed="rId1"/>
        <a:srcRect/>
        <a:stretch>
          <a:fillRect/>
        </a:stretch>
      </xdr:blipFill>
      <xdr:spPr>
        <a:xfrm>
          <a:off x="15776" y="86771"/>
          <a:ext cx="5398480" cy="348029"/>
        </a:xfrm>
        <a:prstGeom prst="rect">
          <a:avLst/>
        </a:prstGeom>
        <a:solidFill>
          <a:srgbClr val="FFFFFF"/>
        </a:solidFill>
        <a:ln cap="flat">
          <a:noFill/>
        </a:ln>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jose.fleitas\Downloads\V4%20Notas%20a%20los%20EEFF%20Diciembre%202024%20(6).xlsx" TargetMode="External"/><Relationship Id="rId1" Type="http://schemas.openxmlformats.org/officeDocument/2006/relationships/externalLinkPath" Target="/Users/jose.fleitas/Downloads/V4%20Notas%20a%20los%20EEFF%20Diciembre%202024%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ce_2009"/>
      <sheetName val="bce_2010"/>
      <sheetName val="ESP_BCA"/>
      <sheetName val="ER_BCA"/>
      <sheetName val="EEPN_BCA"/>
      <sheetName val="Diciembre_2024"/>
      <sheetName val="Estado_de_Situacion_Patrimonial"/>
      <sheetName val="Estado_de_Resultados"/>
      <sheetName val="Evolucion_del_Patrimonio"/>
      <sheetName val="Flujo_de_Caja"/>
      <sheetName val="Nota_B5"/>
      <sheetName val="Nota_C1"/>
      <sheetName val="Nota_C2"/>
      <sheetName val="Nota_C3"/>
      <sheetName val="Nota_C5"/>
      <sheetName val="Nota_C6"/>
      <sheetName val="Nota_C7"/>
      <sheetName val="Nota_C8"/>
      <sheetName val="Nota_C9"/>
      <sheetName val="Nota_C10"/>
      <sheetName val="Nota_11B"/>
      <sheetName val="Nota_C13"/>
      <sheetName val="Nota_C14"/>
      <sheetName val="Nota_C15"/>
      <sheetName val="Nota_C16"/>
      <sheetName val="bce_2011"/>
      <sheetName val="Sheet2"/>
      <sheetName val="Nota_C17"/>
      <sheetName val="Nota_C18"/>
      <sheetName val="Nota_E"/>
      <sheetName val="Nota_F2"/>
      <sheetName val="Sheet1"/>
      <sheetName val="Nota_F5"/>
      <sheetName val="Nota_F6"/>
      <sheetName val="Nota_B4"/>
      <sheetName val="Nota_B6"/>
    </sheetNames>
    <sheetDataSet>
      <sheetData sheetId="0"/>
      <sheetData sheetId="1"/>
      <sheetData sheetId="2"/>
      <sheetData sheetId="3"/>
      <sheetData sheetId="4"/>
      <sheetData sheetId="5">
        <row r="5">
          <cell r="B5" t="str">
            <v>Columna 2</v>
          </cell>
          <cell r="C5" t="str">
            <v>Columna 3</v>
          </cell>
          <cell r="D5" t="str">
            <v>Columna 4</v>
          </cell>
          <cell r="E5" t="str">
            <v>Columna 5</v>
          </cell>
          <cell r="F5" t="str">
            <v>Columna 6</v>
          </cell>
          <cell r="G5" t="str">
            <v>Columna 7</v>
          </cell>
          <cell r="H5" t="str">
            <v>Columna 8</v>
          </cell>
          <cell r="I5" t="str">
            <v>Columna 9</v>
          </cell>
          <cell r="J5" t="str">
            <v>Columna 10</v>
          </cell>
        </row>
        <row r="6">
          <cell r="B6" t="str">
            <v>CUENTAS</v>
          </cell>
          <cell r="C6" t="str">
            <v>DENOMINACION</v>
          </cell>
          <cell r="D6"/>
          <cell r="E6"/>
          <cell r="F6"/>
          <cell r="G6"/>
          <cell r="H6"/>
          <cell r="I6"/>
          <cell r="J6" t="str">
            <v>TOTAL</v>
          </cell>
        </row>
        <row r="7">
          <cell r="B7">
            <v>10000000000</v>
          </cell>
          <cell r="C7" t="str">
            <v>ACTIVO</v>
          </cell>
          <cell r="D7"/>
          <cell r="E7"/>
          <cell r="F7"/>
          <cell r="G7"/>
          <cell r="H7"/>
          <cell r="I7"/>
          <cell r="J7">
            <v>6797230711065.2002</v>
          </cell>
        </row>
        <row r="8">
          <cell r="B8">
            <v>11000000000</v>
          </cell>
          <cell r="C8" t="str">
            <v>DISPONIBLE</v>
          </cell>
          <cell r="D8"/>
          <cell r="E8"/>
          <cell r="F8"/>
          <cell r="G8"/>
          <cell r="H8"/>
          <cell r="I8"/>
          <cell r="J8">
            <v>542770797398</v>
          </cell>
        </row>
        <row r="9">
          <cell r="B9">
            <v>11010000000</v>
          </cell>
          <cell r="C9" t="str">
            <v>CAJA</v>
          </cell>
          <cell r="D9"/>
          <cell r="E9"/>
          <cell r="F9"/>
          <cell r="G9"/>
          <cell r="H9"/>
          <cell r="I9"/>
          <cell r="J9">
            <v>77757388589</v>
          </cell>
        </row>
        <row r="10">
          <cell r="B10">
            <v>11010101000</v>
          </cell>
          <cell r="C10" t="str">
            <v>MONEDAS Y BILLETES</v>
          </cell>
          <cell r="D10"/>
          <cell r="E10"/>
          <cell r="F10"/>
          <cell r="G10"/>
          <cell r="H10"/>
          <cell r="I10"/>
          <cell r="J10">
            <v>43414753430</v>
          </cell>
        </row>
        <row r="11">
          <cell r="B11">
            <v>11010101002</v>
          </cell>
          <cell r="C11" t="str">
            <v>EN LA EMPRESA</v>
          </cell>
          <cell r="D11"/>
          <cell r="E11"/>
          <cell r="F11"/>
          <cell r="G11"/>
          <cell r="H11"/>
          <cell r="I11"/>
          <cell r="J11">
            <v>43414753430</v>
          </cell>
        </row>
        <row r="12">
          <cell r="B12">
            <v>11010103001</v>
          </cell>
          <cell r="C12" t="str">
            <v>DINERO EN TRANSITO</v>
          </cell>
          <cell r="D12"/>
          <cell r="E12"/>
          <cell r="F12"/>
          <cell r="G12"/>
          <cell r="H12"/>
          <cell r="I12"/>
          <cell r="J12">
            <v>34342635159</v>
          </cell>
        </row>
        <row r="13">
          <cell r="B13">
            <v>11020000000</v>
          </cell>
          <cell r="C13" t="str">
            <v>INSTITUCIONES FINANCIERAS</v>
          </cell>
          <cell r="D13"/>
          <cell r="E13"/>
          <cell r="F13"/>
          <cell r="G13"/>
          <cell r="H13"/>
          <cell r="I13"/>
          <cell r="J13">
            <v>465011916924</v>
          </cell>
        </row>
        <row r="14">
          <cell r="B14">
            <v>11020105000</v>
          </cell>
          <cell r="C14" t="str">
            <v>DEPOSITOS EN EL BANCO CENTRAL DEL PARAGUAY</v>
          </cell>
          <cell r="D14"/>
          <cell r="E14"/>
          <cell r="F14"/>
          <cell r="G14"/>
          <cell r="H14"/>
          <cell r="I14"/>
          <cell r="J14">
            <v>449431499358</v>
          </cell>
        </row>
        <row r="15">
          <cell r="B15">
            <v>11020105002</v>
          </cell>
          <cell r="C15" t="str">
            <v>ENCAJE LEGAL</v>
          </cell>
          <cell r="D15"/>
          <cell r="E15"/>
          <cell r="F15"/>
          <cell r="G15"/>
          <cell r="H15"/>
          <cell r="I15"/>
          <cell r="J15">
            <v>101787427579</v>
          </cell>
        </row>
        <row r="16">
          <cell r="B16">
            <v>11020105006</v>
          </cell>
          <cell r="C16" t="str">
            <v>ENCAJE LEGAL M/E</v>
          </cell>
          <cell r="D16"/>
          <cell r="E16"/>
          <cell r="F16"/>
          <cell r="G16"/>
          <cell r="H16"/>
          <cell r="I16"/>
          <cell r="J16">
            <v>83983060699</v>
          </cell>
        </row>
        <row r="17">
          <cell r="B17">
            <v>11020105010</v>
          </cell>
          <cell r="C17" t="str">
            <v>CUENTA CORRIENTE - GUARANIES</v>
          </cell>
          <cell r="D17"/>
          <cell r="E17"/>
          <cell r="F17"/>
          <cell r="G17"/>
          <cell r="H17"/>
          <cell r="I17"/>
          <cell r="J17">
            <v>1.00005E-12</v>
          </cell>
        </row>
        <row r="18">
          <cell r="B18">
            <v>11020105018</v>
          </cell>
          <cell r="C18" t="str">
            <v>CUENTA M/E</v>
          </cell>
          <cell r="D18"/>
          <cell r="E18"/>
          <cell r="F18"/>
          <cell r="G18"/>
          <cell r="H18"/>
          <cell r="I18"/>
          <cell r="J18">
            <v>254190781419</v>
          </cell>
        </row>
        <row r="19">
          <cell r="B19">
            <v>11020105034</v>
          </cell>
          <cell r="C19" t="str">
            <v>DEPOSITOS POR OPERACIONES MONETARIAS</v>
          </cell>
          <cell r="D19"/>
          <cell r="E19"/>
          <cell r="F19"/>
          <cell r="G19"/>
          <cell r="H19"/>
          <cell r="I19"/>
          <cell r="J19">
            <v>9470229661</v>
          </cell>
        </row>
        <row r="20">
          <cell r="B20">
            <v>11020109000</v>
          </cell>
          <cell r="C20" t="str">
            <v>OTRAS INSTITUCIONES FINANCIERAS</v>
          </cell>
          <cell r="D20"/>
          <cell r="E20"/>
          <cell r="F20"/>
          <cell r="G20"/>
          <cell r="H20"/>
          <cell r="I20"/>
          <cell r="J20">
            <v>11036371431</v>
          </cell>
        </row>
        <row r="21">
          <cell r="B21">
            <v>11020109002</v>
          </cell>
          <cell r="C21" t="str">
            <v>BANCOS OFICIALES DEL PAIS</v>
          </cell>
          <cell r="D21"/>
          <cell r="E21"/>
          <cell r="F21"/>
          <cell r="G21"/>
          <cell r="H21"/>
          <cell r="I21"/>
          <cell r="J21">
            <v>266209861</v>
          </cell>
        </row>
        <row r="22">
          <cell r="B22">
            <v>11020109003</v>
          </cell>
          <cell r="C22" t="str">
            <v>BANCOS EN EL EXTERIOR</v>
          </cell>
          <cell r="D22"/>
          <cell r="E22"/>
          <cell r="F22"/>
          <cell r="G22"/>
          <cell r="H22"/>
          <cell r="I22"/>
          <cell r="J22">
            <v>65386870</v>
          </cell>
        </row>
        <row r="23">
          <cell r="B23">
            <v>11020109004</v>
          </cell>
          <cell r="C23" t="str">
            <v>BANCOS PRIVADOS DEL PAIS</v>
          </cell>
          <cell r="D23"/>
          <cell r="E23"/>
          <cell r="F23"/>
          <cell r="G23"/>
          <cell r="H23"/>
          <cell r="I23"/>
          <cell r="J23">
            <v>10704774700</v>
          </cell>
        </row>
        <row r="24">
          <cell r="B24">
            <v>11020111000</v>
          </cell>
          <cell r="C24" t="str">
            <v>CHEQUES PARA COMPENSAR</v>
          </cell>
          <cell r="D24"/>
          <cell r="E24"/>
          <cell r="F24"/>
          <cell r="G24"/>
          <cell r="H24"/>
          <cell r="I24"/>
          <cell r="J24">
            <v>1713833774</v>
          </cell>
        </row>
        <row r="25">
          <cell r="B25">
            <v>11020111004</v>
          </cell>
          <cell r="C25" t="str">
            <v>BANCOS PRIVADOS DEL PAIS</v>
          </cell>
          <cell r="D25"/>
          <cell r="E25"/>
          <cell r="F25"/>
          <cell r="G25"/>
          <cell r="H25"/>
          <cell r="I25"/>
          <cell r="J25">
            <v>1713833774</v>
          </cell>
        </row>
        <row r="26">
          <cell r="B26">
            <v>11020113000</v>
          </cell>
          <cell r="C26" t="str">
            <v>OTROS DOCUMENTOS PARA COMPENSAR</v>
          </cell>
          <cell r="D26"/>
          <cell r="E26"/>
          <cell r="F26"/>
          <cell r="G26"/>
          <cell r="H26"/>
          <cell r="I26"/>
          <cell r="J26">
            <v>2830212361</v>
          </cell>
        </row>
        <row r="27">
          <cell r="B27">
            <v>11020113004</v>
          </cell>
          <cell r="C27" t="str">
            <v>BANCOS PRIVADOS DEL PAIS</v>
          </cell>
          <cell r="D27"/>
          <cell r="E27"/>
          <cell r="F27"/>
          <cell r="G27"/>
          <cell r="H27"/>
          <cell r="I27"/>
          <cell r="J27">
            <v>1</v>
          </cell>
        </row>
        <row r="28">
          <cell r="B28">
            <v>11020113028</v>
          </cell>
          <cell r="C28" t="str">
            <v>OPERACIONES PENDIENTES DE COMPENSACION - ATM</v>
          </cell>
          <cell r="D28"/>
          <cell r="E28"/>
          <cell r="F28"/>
          <cell r="G28"/>
          <cell r="H28"/>
          <cell r="I28"/>
          <cell r="J28">
            <v>2830212360</v>
          </cell>
        </row>
        <row r="29">
          <cell r="B29">
            <v>11080000000</v>
          </cell>
          <cell r="C29" t="str">
            <v>DEUDORES POR PRODUCTOS FINANCIEROS DEVENGADOS</v>
          </cell>
          <cell r="D29"/>
          <cell r="E29"/>
          <cell r="F29"/>
          <cell r="G29"/>
          <cell r="H29"/>
          <cell r="I29"/>
          <cell r="J29">
            <v>1491885</v>
          </cell>
        </row>
        <row r="30">
          <cell r="B30">
            <v>11080119000</v>
          </cell>
          <cell r="C30" t="str">
            <v>DEUDORES POR PRODUCTOS FINANCIEROS DEVENGADOS</v>
          </cell>
          <cell r="D30"/>
          <cell r="E30"/>
          <cell r="F30"/>
          <cell r="G30"/>
          <cell r="H30"/>
          <cell r="I30"/>
          <cell r="J30">
            <v>1491885</v>
          </cell>
        </row>
        <row r="31">
          <cell r="B31">
            <v>11080119082</v>
          </cell>
          <cell r="C31" t="str">
            <v>RESIDENTES</v>
          </cell>
          <cell r="D31"/>
          <cell r="E31"/>
          <cell r="F31"/>
          <cell r="G31"/>
          <cell r="H31"/>
          <cell r="I31"/>
          <cell r="J31">
            <v>1491885</v>
          </cell>
        </row>
        <row r="32">
          <cell r="B32">
            <v>11100000100</v>
          </cell>
          <cell r="C32" t="str">
            <v>DISPONIBLE - VISTA</v>
          </cell>
          <cell r="D32"/>
          <cell r="E32"/>
          <cell r="F32"/>
          <cell r="G32"/>
          <cell r="H32"/>
          <cell r="I32"/>
          <cell r="J32">
            <v>542770797398</v>
          </cell>
        </row>
        <row r="33">
          <cell r="B33">
            <v>11110000100</v>
          </cell>
          <cell r="C33" t="str">
            <v>CAJA - VISTA</v>
          </cell>
          <cell r="D33"/>
          <cell r="E33"/>
          <cell r="F33"/>
          <cell r="G33"/>
          <cell r="H33"/>
          <cell r="I33"/>
          <cell r="J33">
            <v>77757388589</v>
          </cell>
        </row>
        <row r="34">
          <cell r="B34">
            <v>11110101100</v>
          </cell>
          <cell r="C34" t="str">
            <v>MONEDAS Y BILLETES</v>
          </cell>
          <cell r="D34"/>
          <cell r="E34"/>
          <cell r="F34"/>
          <cell r="G34"/>
          <cell r="H34"/>
          <cell r="I34"/>
          <cell r="J34">
            <v>43414753430</v>
          </cell>
        </row>
        <row r="35">
          <cell r="B35">
            <v>11110101102</v>
          </cell>
          <cell r="C35" t="str">
            <v>EN LA EMPRESA</v>
          </cell>
          <cell r="D35"/>
          <cell r="E35"/>
          <cell r="F35"/>
          <cell r="G35"/>
          <cell r="H35"/>
          <cell r="I35"/>
          <cell r="J35">
            <v>43414753430</v>
          </cell>
        </row>
        <row r="36">
          <cell r="B36">
            <v>11110101102</v>
          </cell>
          <cell r="C36" t="str">
            <v>En la Empresa Efectivo Guaranies</v>
          </cell>
          <cell r="D36"/>
          <cell r="E36"/>
          <cell r="F36"/>
          <cell r="G36"/>
          <cell r="H36"/>
          <cell r="I36"/>
          <cell r="J36">
            <v>17749130200</v>
          </cell>
        </row>
        <row r="37">
          <cell r="B37">
            <v>11110101102</v>
          </cell>
          <cell r="C37" t="str">
            <v>Caja Chica</v>
          </cell>
          <cell r="D37"/>
          <cell r="E37"/>
          <cell r="F37"/>
          <cell r="G37"/>
          <cell r="H37"/>
          <cell r="I37"/>
          <cell r="J37">
            <v>25700000</v>
          </cell>
        </row>
        <row r="38">
          <cell r="B38">
            <v>11110101102</v>
          </cell>
          <cell r="C38" t="str">
            <v>ATM</v>
          </cell>
          <cell r="D38"/>
          <cell r="E38"/>
          <cell r="F38"/>
          <cell r="G38"/>
          <cell r="H38"/>
          <cell r="I38"/>
          <cell r="J38">
            <v>1067200000</v>
          </cell>
        </row>
        <row r="39">
          <cell r="B39">
            <v>11110101102</v>
          </cell>
          <cell r="C39" t="str">
            <v xml:space="preserve">ATM Nº 2
</v>
          </cell>
          <cell r="D39"/>
          <cell r="E39"/>
          <cell r="F39"/>
          <cell r="G39"/>
          <cell r="H39"/>
          <cell r="I39"/>
          <cell r="J39">
            <v>6816485543</v>
          </cell>
        </row>
        <row r="40">
          <cell r="B40">
            <v>11110101102</v>
          </cell>
          <cell r="C40" t="str">
            <v>ATM Nº 4 EXTERNO</v>
          </cell>
          <cell r="D40"/>
          <cell r="E40"/>
          <cell r="F40"/>
          <cell r="G40"/>
          <cell r="H40"/>
          <cell r="I40"/>
          <cell r="J40">
            <v>449250000</v>
          </cell>
        </row>
        <row r="41">
          <cell r="B41">
            <v>11110101102</v>
          </cell>
          <cell r="C41" t="str">
            <v>ATM Nº 6 EXTERNO</v>
          </cell>
          <cell r="D41"/>
          <cell r="E41"/>
          <cell r="F41"/>
          <cell r="G41"/>
          <cell r="H41"/>
          <cell r="I41"/>
          <cell r="J41">
            <v>360150000</v>
          </cell>
        </row>
        <row r="42">
          <cell r="B42">
            <v>11110101102</v>
          </cell>
          <cell r="C42" t="str">
            <v>ATM Nº 7</v>
          </cell>
          <cell r="D42"/>
          <cell r="E42"/>
          <cell r="F42"/>
          <cell r="G42"/>
          <cell r="H42"/>
          <cell r="I42"/>
          <cell r="J42">
            <v>2708550000</v>
          </cell>
        </row>
        <row r="43">
          <cell r="B43">
            <v>11110101102</v>
          </cell>
          <cell r="C43" t="str">
            <v>ATM Nº 8</v>
          </cell>
          <cell r="D43"/>
          <cell r="E43"/>
          <cell r="F43"/>
          <cell r="G43"/>
          <cell r="H43"/>
          <cell r="I43"/>
          <cell r="J43">
            <v>2537200000</v>
          </cell>
        </row>
        <row r="44">
          <cell r="B44">
            <v>11110101102</v>
          </cell>
          <cell r="C44" t="str">
            <v>ATM Nº 9</v>
          </cell>
          <cell r="D44"/>
          <cell r="E44"/>
          <cell r="F44"/>
          <cell r="G44"/>
          <cell r="H44"/>
          <cell r="I44"/>
          <cell r="J44">
            <v>517300000</v>
          </cell>
        </row>
        <row r="45">
          <cell r="B45">
            <v>11110101102</v>
          </cell>
          <cell r="C45" t="str">
            <v>Caja Moneda Extranjera</v>
          </cell>
          <cell r="D45"/>
          <cell r="E45"/>
          <cell r="F45"/>
          <cell r="G45"/>
          <cell r="H45"/>
          <cell r="I45"/>
          <cell r="J45">
            <v>10413698534</v>
          </cell>
        </row>
        <row r="46">
          <cell r="B46">
            <v>11110101102</v>
          </cell>
          <cell r="C46" t="str">
            <v>Efectivo CR - Real</v>
          </cell>
          <cell r="D46"/>
          <cell r="E46"/>
          <cell r="F46"/>
          <cell r="G46"/>
          <cell r="H46"/>
          <cell r="I46"/>
          <cell r="J46">
            <v>353395225</v>
          </cell>
        </row>
        <row r="47">
          <cell r="B47">
            <v>11110101102</v>
          </cell>
          <cell r="C47" t="str">
            <v>Efectivo $ - Peso Argentino</v>
          </cell>
          <cell r="D47"/>
          <cell r="E47"/>
          <cell r="F47"/>
          <cell r="G47"/>
          <cell r="H47"/>
          <cell r="I47"/>
          <cell r="J47">
            <v>1942180</v>
          </cell>
        </row>
        <row r="48">
          <cell r="B48">
            <v>11110101102</v>
          </cell>
          <cell r="C48" t="str">
            <v>ATM M/E</v>
          </cell>
          <cell r="D48"/>
          <cell r="E48"/>
          <cell r="F48"/>
          <cell r="G48"/>
          <cell r="H48"/>
          <cell r="I48"/>
          <cell r="J48">
            <v>24276906</v>
          </cell>
        </row>
        <row r="49">
          <cell r="B49">
            <v>11110101102</v>
          </cell>
          <cell r="C49" t="str">
            <v>ATM M/E Nº 8</v>
          </cell>
          <cell r="D49"/>
          <cell r="E49"/>
          <cell r="F49"/>
          <cell r="G49"/>
          <cell r="H49"/>
          <cell r="I49"/>
          <cell r="J49">
            <v>206432014</v>
          </cell>
        </row>
        <row r="50">
          <cell r="B50">
            <v>11110101102</v>
          </cell>
          <cell r="C50" t="str">
            <v>Efectivo Euro</v>
          </cell>
          <cell r="D50"/>
          <cell r="E50"/>
          <cell r="F50"/>
          <cell r="G50"/>
          <cell r="H50"/>
          <cell r="I50"/>
          <cell r="J50">
            <v>184042828</v>
          </cell>
        </row>
        <row r="51">
          <cell r="B51">
            <v>11110103100</v>
          </cell>
          <cell r="C51" t="str">
            <v>DINERO EN TRANSITO</v>
          </cell>
          <cell r="D51"/>
          <cell r="E51"/>
          <cell r="F51"/>
          <cell r="G51"/>
          <cell r="H51"/>
          <cell r="I51"/>
          <cell r="J51">
            <v>34342635159</v>
          </cell>
        </row>
        <row r="52">
          <cell r="B52">
            <v>11110103101</v>
          </cell>
          <cell r="C52" t="str">
            <v>DINERO EN TRANSITO</v>
          </cell>
          <cell r="D52"/>
          <cell r="E52"/>
          <cell r="F52"/>
          <cell r="G52"/>
          <cell r="H52"/>
          <cell r="I52"/>
          <cell r="J52">
            <v>34342635159</v>
          </cell>
        </row>
        <row r="53">
          <cell r="B53">
            <v>11110103101</v>
          </cell>
          <cell r="C53" t="str">
            <v>Dinero en Tránsito</v>
          </cell>
          <cell r="D53"/>
          <cell r="E53"/>
          <cell r="F53"/>
          <cell r="G53"/>
          <cell r="H53"/>
          <cell r="I53"/>
          <cell r="J53">
            <v>19216556469</v>
          </cell>
        </row>
        <row r="54">
          <cell r="B54">
            <v>11110103101</v>
          </cell>
          <cell r="C54" t="str">
            <v>Dinero en Tránsito Usd.</v>
          </cell>
          <cell r="D54"/>
          <cell r="E54"/>
          <cell r="F54"/>
          <cell r="G54"/>
          <cell r="H54"/>
          <cell r="I54"/>
          <cell r="J54">
            <v>15126078690</v>
          </cell>
        </row>
        <row r="55">
          <cell r="B55">
            <v>11120000100</v>
          </cell>
          <cell r="C55" t="str">
            <v>INSTITUCIONES FINANCIERAS - VISTA</v>
          </cell>
          <cell r="D55"/>
          <cell r="E55"/>
          <cell r="F55"/>
          <cell r="G55"/>
          <cell r="H55"/>
          <cell r="I55"/>
          <cell r="J55">
            <v>465011916924</v>
          </cell>
        </row>
        <row r="56">
          <cell r="B56">
            <v>11120105100</v>
          </cell>
          <cell r="C56" t="str">
            <v>DEPOSITOS EN EL BANCO CENTRAL DEL PARAGUAY</v>
          </cell>
          <cell r="D56"/>
          <cell r="E56"/>
          <cell r="F56"/>
          <cell r="G56"/>
          <cell r="H56"/>
          <cell r="I56"/>
          <cell r="J56">
            <v>449431499358</v>
          </cell>
        </row>
        <row r="57">
          <cell r="B57">
            <v>11120105102</v>
          </cell>
          <cell r="C57" t="str">
            <v>ENCAJE LEGAL</v>
          </cell>
          <cell r="D57"/>
          <cell r="E57"/>
          <cell r="F57"/>
          <cell r="G57"/>
          <cell r="H57"/>
          <cell r="I57"/>
          <cell r="J57">
            <v>101787427579</v>
          </cell>
        </row>
        <row r="58">
          <cell r="B58">
            <v>11120105102</v>
          </cell>
          <cell r="C58" t="str">
            <v>Encaje Legal</v>
          </cell>
          <cell r="D58"/>
          <cell r="E58"/>
          <cell r="F58"/>
          <cell r="G58"/>
          <cell r="H58"/>
          <cell r="I58"/>
          <cell r="J58">
            <v>101787427579</v>
          </cell>
        </row>
        <row r="59">
          <cell r="B59">
            <v>11120105106</v>
          </cell>
          <cell r="C59" t="str">
            <v>ENCAJE LEGAL M/E</v>
          </cell>
          <cell r="D59"/>
          <cell r="E59"/>
          <cell r="F59"/>
          <cell r="G59"/>
          <cell r="H59"/>
          <cell r="I59"/>
          <cell r="J59">
            <v>83983060699</v>
          </cell>
        </row>
        <row r="60">
          <cell r="B60">
            <v>11120105106</v>
          </cell>
          <cell r="C60" t="str">
            <v>Encaje Legal Moneda Extranjera</v>
          </cell>
          <cell r="D60"/>
          <cell r="E60"/>
          <cell r="F60"/>
          <cell r="G60"/>
          <cell r="H60"/>
          <cell r="I60"/>
          <cell r="J60">
            <v>83983060699</v>
          </cell>
        </row>
        <row r="61">
          <cell r="B61">
            <v>11120105110</v>
          </cell>
          <cell r="C61" t="str">
            <v>CUENTA CORRIENTE - GUARANIES</v>
          </cell>
          <cell r="D61"/>
          <cell r="E61"/>
          <cell r="F61"/>
          <cell r="G61"/>
          <cell r="H61"/>
          <cell r="I61"/>
          <cell r="J61">
            <v>1.00005E-12</v>
          </cell>
        </row>
        <row r="62">
          <cell r="B62">
            <v>11120105110</v>
          </cell>
          <cell r="C62" t="str">
            <v>B.C.P. Cta. Cte.</v>
          </cell>
          <cell r="D62"/>
          <cell r="E62"/>
          <cell r="F62"/>
          <cell r="G62"/>
          <cell r="H62"/>
          <cell r="I62"/>
          <cell r="J62">
            <v>1.00005E-12</v>
          </cell>
        </row>
        <row r="63">
          <cell r="B63">
            <v>11120105118</v>
          </cell>
          <cell r="C63" t="str">
            <v>CUENTA M/E</v>
          </cell>
          <cell r="D63"/>
          <cell r="E63"/>
          <cell r="F63"/>
          <cell r="G63"/>
          <cell r="H63"/>
          <cell r="I63"/>
          <cell r="J63">
            <v>254190781419</v>
          </cell>
        </row>
        <row r="64">
          <cell r="B64">
            <v>11120105118</v>
          </cell>
          <cell r="C64" t="str">
            <v>Cuenta Cte m/e</v>
          </cell>
          <cell r="D64"/>
          <cell r="E64"/>
          <cell r="F64"/>
          <cell r="G64"/>
          <cell r="H64"/>
          <cell r="I64"/>
          <cell r="J64">
            <v>254190781419</v>
          </cell>
        </row>
        <row r="65">
          <cell r="B65">
            <v>11120105134</v>
          </cell>
          <cell r="C65" t="str">
            <v>DEPOSITOS POR OPERACIONES MONETARIAS</v>
          </cell>
          <cell r="D65"/>
          <cell r="E65"/>
          <cell r="F65"/>
          <cell r="G65"/>
          <cell r="H65"/>
          <cell r="I65"/>
          <cell r="J65">
            <v>9470229661</v>
          </cell>
        </row>
        <row r="66">
          <cell r="B66">
            <v>11120105134</v>
          </cell>
          <cell r="C66" t="str">
            <v>DEPOSITOS POR OPERACIONES MONETARIAS</v>
          </cell>
          <cell r="D66"/>
          <cell r="E66"/>
          <cell r="F66"/>
          <cell r="G66"/>
          <cell r="H66"/>
          <cell r="I66"/>
          <cell r="J66">
            <v>9470229661</v>
          </cell>
        </row>
        <row r="67">
          <cell r="B67">
            <v>11120109100</v>
          </cell>
          <cell r="C67" t="str">
            <v>OTRAS INSTITUCIONES FINANCIERAS</v>
          </cell>
          <cell r="D67"/>
          <cell r="E67"/>
          <cell r="F67"/>
          <cell r="G67"/>
          <cell r="H67"/>
          <cell r="I67"/>
          <cell r="J67">
            <v>11036371431</v>
          </cell>
        </row>
        <row r="68">
          <cell r="B68">
            <v>11120109102</v>
          </cell>
          <cell r="C68" t="str">
            <v>BANCOS OFICIALES DEL PAIS</v>
          </cell>
          <cell r="D68"/>
          <cell r="E68"/>
          <cell r="F68"/>
          <cell r="G68"/>
          <cell r="H68"/>
          <cell r="I68"/>
          <cell r="J68">
            <v>266209861</v>
          </cell>
        </row>
        <row r="69">
          <cell r="B69">
            <v>11120109102</v>
          </cell>
          <cell r="C69" t="str">
            <v>BCO. FOMENTO CTA. 821840</v>
          </cell>
          <cell r="D69"/>
          <cell r="E69"/>
          <cell r="F69"/>
          <cell r="G69"/>
          <cell r="H69"/>
          <cell r="I69"/>
          <cell r="J69">
            <v>266209861</v>
          </cell>
        </row>
        <row r="70">
          <cell r="B70">
            <v>11120109103</v>
          </cell>
          <cell r="C70" t="str">
            <v>BANCOS EN EL EXTERIOR</v>
          </cell>
          <cell r="D70"/>
          <cell r="E70"/>
          <cell r="F70"/>
          <cell r="G70"/>
          <cell r="H70"/>
          <cell r="I70"/>
          <cell r="J70">
            <v>65386870</v>
          </cell>
        </row>
        <row r="71">
          <cell r="B71">
            <v>11120109103</v>
          </cell>
          <cell r="C71" t="str">
            <v>BANDO DO BRASIL NEW YORK USD</v>
          </cell>
          <cell r="D71"/>
          <cell r="E71"/>
          <cell r="F71"/>
          <cell r="G71"/>
          <cell r="H71"/>
          <cell r="I71"/>
          <cell r="J71">
            <v>65386870</v>
          </cell>
        </row>
        <row r="72">
          <cell r="B72">
            <v>11120109104</v>
          </cell>
          <cell r="C72" t="str">
            <v>BANCOS PRIVADOS DEL PAIS</v>
          </cell>
          <cell r="D72"/>
          <cell r="E72"/>
          <cell r="F72"/>
          <cell r="G72"/>
          <cell r="H72"/>
          <cell r="I72"/>
          <cell r="J72">
            <v>10704774700</v>
          </cell>
        </row>
        <row r="73">
          <cell r="B73">
            <v>11120109104</v>
          </cell>
          <cell r="C73" t="str">
            <v>Banco Nación Argentina</v>
          </cell>
          <cell r="D73"/>
          <cell r="E73"/>
          <cell r="F73"/>
          <cell r="G73"/>
          <cell r="H73"/>
          <cell r="I73"/>
          <cell r="J73">
            <v>3000000000</v>
          </cell>
        </row>
        <row r="74">
          <cell r="B74">
            <v>11120109104</v>
          </cell>
          <cell r="C74" t="str">
            <v>Citibank N.A. Cta. Cte.</v>
          </cell>
          <cell r="D74"/>
          <cell r="E74"/>
          <cell r="F74"/>
          <cell r="G74"/>
          <cell r="H74"/>
          <cell r="I74"/>
          <cell r="J74">
            <v>2.0000000000000001E-17</v>
          </cell>
        </row>
        <row r="75">
          <cell r="B75">
            <v>11120109104</v>
          </cell>
          <cell r="C75" t="str">
            <v>BANCO CONTINENTAL CTA. 01-0885061-02</v>
          </cell>
          <cell r="D75"/>
          <cell r="E75"/>
          <cell r="F75"/>
          <cell r="G75"/>
          <cell r="H75"/>
          <cell r="I75"/>
          <cell r="J75">
            <v>700000000</v>
          </cell>
        </row>
        <row r="76">
          <cell r="B76">
            <v>11120109104</v>
          </cell>
          <cell r="C76" t="str">
            <v>BCO. CONTINENTAL CTA. 01-00705580-0</v>
          </cell>
          <cell r="D76"/>
          <cell r="E76"/>
          <cell r="F76"/>
          <cell r="G76"/>
          <cell r="H76"/>
          <cell r="I76"/>
          <cell r="J76">
            <v>51119649</v>
          </cell>
        </row>
        <row r="77">
          <cell r="B77">
            <v>11120109104</v>
          </cell>
          <cell r="C77" t="str">
            <v>Banco Continental S.A.</v>
          </cell>
          <cell r="D77"/>
          <cell r="E77"/>
          <cell r="F77"/>
          <cell r="G77"/>
          <cell r="H77"/>
          <cell r="I77"/>
          <cell r="J77">
            <v>40692333</v>
          </cell>
        </row>
        <row r="78">
          <cell r="B78">
            <v>11120109104</v>
          </cell>
          <cell r="C78" t="str">
            <v>CITIBANK CTA. GS</v>
          </cell>
          <cell r="D78"/>
          <cell r="E78"/>
          <cell r="F78"/>
          <cell r="G78"/>
          <cell r="H78"/>
          <cell r="I78"/>
          <cell r="J78">
            <v>101652568</v>
          </cell>
        </row>
        <row r="79">
          <cell r="B79">
            <v>11120109104</v>
          </cell>
          <cell r="C79" t="str">
            <v>BCO. CONTINENTAL CTA. 01.865122.01</v>
          </cell>
          <cell r="D79"/>
          <cell r="E79"/>
          <cell r="F79"/>
          <cell r="G79"/>
          <cell r="H79"/>
          <cell r="I79"/>
          <cell r="J79">
            <v>57136309</v>
          </cell>
        </row>
        <row r="80">
          <cell r="B80">
            <v>11120109104</v>
          </cell>
          <cell r="C80" t="str">
            <v>F. EL COMERCIO CTA. 390349</v>
          </cell>
          <cell r="D80"/>
          <cell r="E80"/>
          <cell r="F80"/>
          <cell r="G80"/>
          <cell r="H80"/>
          <cell r="I80"/>
          <cell r="J80">
            <v>5033740858</v>
          </cell>
        </row>
        <row r="81">
          <cell r="B81">
            <v>11120109104</v>
          </cell>
          <cell r="C81" t="str">
            <v>BANCO CONTINENTAL Y OTROS ME</v>
          </cell>
          <cell r="D81"/>
          <cell r="E81"/>
          <cell r="F81"/>
          <cell r="G81"/>
          <cell r="H81"/>
          <cell r="I81"/>
          <cell r="J81">
            <v>771692127.00000024</v>
          </cell>
        </row>
        <row r="82">
          <cell r="B82">
            <v>11120109104</v>
          </cell>
          <cell r="C82" t="str">
            <v>Citibank N.A. M/E</v>
          </cell>
          <cell r="D82"/>
          <cell r="E82"/>
          <cell r="F82"/>
          <cell r="G82"/>
          <cell r="H82"/>
          <cell r="I82"/>
          <cell r="J82">
            <v>79166677</v>
          </cell>
        </row>
        <row r="83">
          <cell r="B83">
            <v>11120109104</v>
          </cell>
          <cell r="C83" t="str">
            <v>FINANCIERA PYO. JAPONESA M/E</v>
          </cell>
          <cell r="D83"/>
          <cell r="E83"/>
          <cell r="F83"/>
          <cell r="G83"/>
          <cell r="H83"/>
          <cell r="I83"/>
          <cell r="J83">
            <v>1961887</v>
          </cell>
        </row>
        <row r="84">
          <cell r="B84">
            <v>11120109104</v>
          </cell>
          <cell r="C84" t="str">
            <v>Banco Continental S.A. M/E.</v>
          </cell>
          <cell r="D84"/>
          <cell r="E84"/>
          <cell r="F84"/>
          <cell r="G84"/>
          <cell r="H84"/>
          <cell r="I84"/>
          <cell r="J84">
            <v>421349744</v>
          </cell>
        </row>
        <row r="85">
          <cell r="B85">
            <v>11120109104</v>
          </cell>
          <cell r="C85" t="str">
            <v>F. EL COMERCIO CTA.390349-1 USD</v>
          </cell>
          <cell r="D85"/>
          <cell r="E85"/>
          <cell r="F85"/>
          <cell r="G85"/>
          <cell r="H85"/>
          <cell r="I85"/>
          <cell r="J85">
            <v>446226368</v>
          </cell>
        </row>
        <row r="86">
          <cell r="B86">
            <v>11120109104</v>
          </cell>
          <cell r="C86" t="str">
            <v>SOLAR CAJA DE AHORRO 0187617 USD</v>
          </cell>
          <cell r="D86"/>
          <cell r="E86"/>
          <cell r="F86"/>
          <cell r="G86"/>
          <cell r="H86"/>
          <cell r="I86"/>
          <cell r="J86">
            <v>36180</v>
          </cell>
        </row>
        <row r="87">
          <cell r="B87">
            <v>11120111100</v>
          </cell>
          <cell r="C87" t="str">
            <v>CHEQUES PARA COMPENSAR</v>
          </cell>
          <cell r="D87"/>
          <cell r="E87"/>
          <cell r="F87"/>
          <cell r="G87"/>
          <cell r="H87"/>
          <cell r="I87"/>
          <cell r="J87">
            <v>1713833774</v>
          </cell>
        </row>
        <row r="88">
          <cell r="B88">
            <v>11120111104</v>
          </cell>
          <cell r="C88" t="str">
            <v>BANCOS PRIVADOS DEL PAIS</v>
          </cell>
          <cell r="D88"/>
          <cell r="E88"/>
          <cell r="F88"/>
          <cell r="G88"/>
          <cell r="H88"/>
          <cell r="I88"/>
          <cell r="J88">
            <v>1713833774</v>
          </cell>
        </row>
        <row r="89">
          <cell r="B89">
            <v>11120111104</v>
          </cell>
          <cell r="C89" t="str">
            <v>Cheques p/ compensar 48 horas</v>
          </cell>
          <cell r="D89"/>
          <cell r="E89"/>
          <cell r="F89"/>
          <cell r="G89"/>
          <cell r="H89"/>
          <cell r="I89"/>
          <cell r="J89">
            <v>1713833774</v>
          </cell>
        </row>
        <row r="90">
          <cell r="B90">
            <v>11120113100</v>
          </cell>
          <cell r="C90" t="str">
            <v>OTROS DOCUMENTOS PARA COMPENSAR</v>
          </cell>
          <cell r="D90"/>
          <cell r="E90"/>
          <cell r="F90"/>
          <cell r="G90"/>
          <cell r="H90"/>
          <cell r="I90"/>
          <cell r="J90">
            <v>2830212361</v>
          </cell>
        </row>
        <row r="91">
          <cell r="B91">
            <v>11120113104</v>
          </cell>
          <cell r="C91" t="str">
            <v>BANCOS PRIVADOS DEL PAIS</v>
          </cell>
          <cell r="D91"/>
          <cell r="E91"/>
          <cell r="F91"/>
          <cell r="G91"/>
          <cell r="H91"/>
          <cell r="I91"/>
          <cell r="J91">
            <v>1</v>
          </cell>
        </row>
        <row r="92">
          <cell r="B92">
            <v>11120113104</v>
          </cell>
          <cell r="C92" t="str">
            <v>Documentos a compensar m/e</v>
          </cell>
          <cell r="D92"/>
          <cell r="E92"/>
          <cell r="F92"/>
          <cell r="G92"/>
          <cell r="H92"/>
          <cell r="I92"/>
          <cell r="J92">
            <v>1</v>
          </cell>
        </row>
        <row r="93">
          <cell r="B93">
            <v>11120113128</v>
          </cell>
          <cell r="C93" t="str">
            <v>OPERACIONES PENDIENTES DE COMP. ATM-POST</v>
          </cell>
          <cell r="D93"/>
          <cell r="E93"/>
          <cell r="F93"/>
          <cell r="G93"/>
          <cell r="H93"/>
          <cell r="I93"/>
          <cell r="J93">
            <v>2830212360</v>
          </cell>
        </row>
        <row r="94">
          <cell r="B94">
            <v>11120113128</v>
          </cell>
          <cell r="C94" t="str">
            <v>ATM - POST BANCO FAMILIAR</v>
          </cell>
          <cell r="D94"/>
          <cell r="E94"/>
          <cell r="F94"/>
          <cell r="G94"/>
          <cell r="H94"/>
          <cell r="I94"/>
          <cell r="J94">
            <v>495940190</v>
          </cell>
        </row>
        <row r="95">
          <cell r="B95">
            <v>11120113128</v>
          </cell>
          <cell r="C95" t="str">
            <v>ATM-POST BANCO NACION ARGENTINA</v>
          </cell>
          <cell r="D95"/>
          <cell r="E95"/>
          <cell r="F95"/>
          <cell r="G95"/>
          <cell r="H95"/>
          <cell r="I95"/>
          <cell r="J95">
            <v>1897000</v>
          </cell>
        </row>
        <row r="96">
          <cell r="B96">
            <v>11120113128</v>
          </cell>
          <cell r="C96" t="str">
            <v>ATM-POST AMAMBAY SA</v>
          </cell>
          <cell r="D96"/>
          <cell r="E96"/>
          <cell r="F96"/>
          <cell r="G96"/>
          <cell r="H96"/>
          <cell r="I96"/>
          <cell r="J96">
            <v>44564384</v>
          </cell>
        </row>
        <row r="97">
          <cell r="B97">
            <v>11120113128</v>
          </cell>
          <cell r="C97" t="str">
            <v>ATM-POST CITIBANK</v>
          </cell>
          <cell r="D97"/>
          <cell r="E97"/>
          <cell r="F97"/>
          <cell r="G97"/>
          <cell r="H97"/>
          <cell r="I97"/>
          <cell r="J97">
            <v>79861000</v>
          </cell>
        </row>
        <row r="98">
          <cell r="B98">
            <v>11120113128</v>
          </cell>
          <cell r="C98" t="str">
            <v>ATM-POST BANCO SUDAMERIS SA</v>
          </cell>
          <cell r="D98"/>
          <cell r="E98"/>
          <cell r="F98"/>
          <cell r="G98"/>
          <cell r="H98"/>
          <cell r="I98"/>
          <cell r="J98">
            <v>212413437</v>
          </cell>
        </row>
        <row r="99">
          <cell r="B99">
            <v>11120113128</v>
          </cell>
          <cell r="C99" t="str">
            <v>ATM-POST BANCO ITAU</v>
          </cell>
          <cell r="D99"/>
          <cell r="E99"/>
          <cell r="F99"/>
          <cell r="G99"/>
          <cell r="H99"/>
          <cell r="I99"/>
          <cell r="J99">
            <v>433820776</v>
          </cell>
        </row>
        <row r="100">
          <cell r="B100">
            <v>11120113128</v>
          </cell>
          <cell r="C100" t="str">
            <v>ATM-POST BANCO GNB</v>
          </cell>
          <cell r="D100"/>
          <cell r="E100"/>
          <cell r="F100"/>
          <cell r="G100"/>
          <cell r="H100"/>
          <cell r="I100"/>
          <cell r="J100">
            <v>630323707</v>
          </cell>
        </row>
        <row r="101">
          <cell r="B101">
            <v>11120113128</v>
          </cell>
          <cell r="C101" t="str">
            <v>ATM-POST BANCO ATLAS SA</v>
          </cell>
          <cell r="D101"/>
          <cell r="E101"/>
          <cell r="F101"/>
          <cell r="G101"/>
          <cell r="H101"/>
          <cell r="I101"/>
          <cell r="J101">
            <v>19828193</v>
          </cell>
        </row>
        <row r="102">
          <cell r="B102">
            <v>11120113128</v>
          </cell>
          <cell r="C102" t="str">
            <v>ATM-POST BANCOP SA</v>
          </cell>
          <cell r="D102"/>
          <cell r="E102"/>
          <cell r="F102"/>
          <cell r="G102"/>
          <cell r="H102"/>
          <cell r="I102"/>
          <cell r="J102">
            <v>56819609</v>
          </cell>
        </row>
        <row r="103">
          <cell r="B103">
            <v>11120113128</v>
          </cell>
          <cell r="C103" t="str">
            <v>ATM-POST UENO BANK SAECA</v>
          </cell>
          <cell r="D103"/>
          <cell r="E103"/>
          <cell r="F103"/>
          <cell r="G103"/>
          <cell r="H103"/>
          <cell r="I103"/>
          <cell r="J103">
            <v>237584929</v>
          </cell>
        </row>
        <row r="104">
          <cell r="B104">
            <v>11120113128</v>
          </cell>
          <cell r="C104" t="str">
            <v>ATM-POST FINANC.PYO.JAPONESA SAECA</v>
          </cell>
          <cell r="D104"/>
          <cell r="E104"/>
          <cell r="F104"/>
          <cell r="G104"/>
          <cell r="H104"/>
          <cell r="I104"/>
          <cell r="J104">
            <v>22918674</v>
          </cell>
        </row>
        <row r="105">
          <cell r="B105">
            <v>11120113128</v>
          </cell>
          <cell r="C105" t="str">
            <v>ATM-POST ZETA BANCO SAECA</v>
          </cell>
          <cell r="D105"/>
          <cell r="E105"/>
          <cell r="F105"/>
          <cell r="G105"/>
          <cell r="H105"/>
          <cell r="I105"/>
          <cell r="J105">
            <v>3208773</v>
          </cell>
        </row>
        <row r="106">
          <cell r="B106">
            <v>11120113128</v>
          </cell>
          <cell r="C106" t="str">
            <v>ATM-POST FINLATINA SA</v>
          </cell>
          <cell r="D106"/>
          <cell r="E106"/>
          <cell r="F106"/>
          <cell r="G106"/>
          <cell r="H106"/>
          <cell r="I106"/>
          <cell r="J106">
            <v>1181331</v>
          </cell>
        </row>
        <row r="107">
          <cell r="B107">
            <v>11120113128</v>
          </cell>
          <cell r="C107" t="str">
            <v>ATM-POST TU FINANCIERA SA</v>
          </cell>
          <cell r="D107"/>
          <cell r="E107"/>
          <cell r="F107"/>
          <cell r="G107"/>
          <cell r="H107"/>
          <cell r="I107"/>
          <cell r="J107">
            <v>85214000</v>
          </cell>
        </row>
        <row r="108">
          <cell r="B108">
            <v>11120113128</v>
          </cell>
          <cell r="C108" t="str">
            <v>ATM-POST SOLAR SA</v>
          </cell>
          <cell r="D108"/>
          <cell r="E108"/>
          <cell r="F108"/>
          <cell r="G108"/>
          <cell r="H108"/>
          <cell r="I108"/>
          <cell r="J108">
            <v>3185678</v>
          </cell>
        </row>
        <row r="109">
          <cell r="B109">
            <v>11120113128</v>
          </cell>
          <cell r="C109" t="str">
            <v>ATM-POST BANCO NACIONAL DE FOMENTO</v>
          </cell>
          <cell r="D109"/>
          <cell r="E109"/>
          <cell r="F109"/>
          <cell r="G109"/>
          <cell r="H109"/>
          <cell r="I109"/>
          <cell r="J109">
            <v>501450679</v>
          </cell>
        </row>
        <row r="110">
          <cell r="B110">
            <v>11180000100</v>
          </cell>
          <cell r="C110" t="str">
            <v>DEUDORES POR PRODUCTOS FINANCIEROS DEVENGADOS - VISTA</v>
          </cell>
          <cell r="D110"/>
          <cell r="E110"/>
          <cell r="F110"/>
          <cell r="G110"/>
          <cell r="H110"/>
          <cell r="I110"/>
          <cell r="J110">
            <v>1491885</v>
          </cell>
        </row>
        <row r="111">
          <cell r="B111">
            <v>11180119100</v>
          </cell>
          <cell r="C111" t="str">
            <v>DEUDORES POR PRODUCTOS FINANCIEROS DEVENGADOS</v>
          </cell>
          <cell r="D111"/>
          <cell r="E111"/>
          <cell r="F111"/>
          <cell r="G111"/>
          <cell r="H111"/>
          <cell r="I111"/>
          <cell r="J111">
            <v>1491885</v>
          </cell>
        </row>
        <row r="112">
          <cell r="B112">
            <v>11180119182</v>
          </cell>
          <cell r="C112" t="str">
            <v>RESIDENTES</v>
          </cell>
          <cell r="D112"/>
          <cell r="E112"/>
          <cell r="F112"/>
          <cell r="G112"/>
          <cell r="H112"/>
          <cell r="I112"/>
          <cell r="J112">
            <v>1491885</v>
          </cell>
        </row>
        <row r="113">
          <cell r="B113">
            <v>11180119182</v>
          </cell>
          <cell r="C113" t="str">
            <v>Deudores por Productos Financ.Deveng.</v>
          </cell>
          <cell r="D113"/>
          <cell r="E113"/>
          <cell r="F113"/>
          <cell r="G113"/>
          <cell r="H113"/>
          <cell r="I113"/>
          <cell r="J113">
            <v>1491885</v>
          </cell>
        </row>
        <row r="114">
          <cell r="B114">
            <v>12000000000</v>
          </cell>
          <cell r="C114" t="str">
            <v>VALORES PUBLICOS</v>
          </cell>
          <cell r="D114"/>
          <cell r="E114"/>
          <cell r="F114"/>
          <cell r="G114"/>
          <cell r="H114"/>
          <cell r="I114"/>
          <cell r="J114">
            <v>311211183354</v>
          </cell>
        </row>
        <row r="115">
          <cell r="B115">
            <v>12010000000</v>
          </cell>
          <cell r="C115" t="str">
            <v>VALORES PUBLICOS</v>
          </cell>
          <cell r="D115"/>
          <cell r="E115"/>
          <cell r="F115"/>
          <cell r="G115"/>
          <cell r="H115"/>
          <cell r="I115"/>
          <cell r="J115">
            <v>263891677653</v>
          </cell>
        </row>
        <row r="116">
          <cell r="B116">
            <v>12010123000</v>
          </cell>
          <cell r="C116" t="str">
            <v>VALORES PUBLICOS NACIONALES</v>
          </cell>
          <cell r="D116"/>
          <cell r="E116"/>
          <cell r="F116"/>
          <cell r="G116"/>
          <cell r="H116"/>
          <cell r="I116"/>
          <cell r="J116">
            <v>263891677653</v>
          </cell>
        </row>
        <row r="117">
          <cell r="B117">
            <v>12010123002</v>
          </cell>
          <cell r="C117" t="str">
            <v>VALORES PUBLICOS EMITIDOS POR EL GOBIERNO CENTRAL</v>
          </cell>
          <cell r="D117"/>
          <cell r="E117"/>
          <cell r="F117"/>
          <cell r="G117"/>
          <cell r="H117"/>
          <cell r="I117"/>
          <cell r="J117">
            <v>98708846620</v>
          </cell>
        </row>
        <row r="118">
          <cell r="B118">
            <v>12010123006</v>
          </cell>
          <cell r="C118" t="str">
            <v>LETRAS DE REGULACION MONETARIA-BCP Y LETRAS DEL TESORO EN MN</v>
          </cell>
          <cell r="D118"/>
          <cell r="E118"/>
          <cell r="F118"/>
          <cell r="G118"/>
          <cell r="H118"/>
          <cell r="I118"/>
          <cell r="J118">
            <v>131936592432</v>
          </cell>
        </row>
        <row r="119">
          <cell r="B119">
            <v>12080000000</v>
          </cell>
          <cell r="C119" t="str">
            <v>RENTAS DE VALORES MOBILIARIOS DEVENGADOS</v>
          </cell>
          <cell r="D119"/>
          <cell r="E119"/>
          <cell r="F119"/>
          <cell r="G119"/>
          <cell r="H119"/>
          <cell r="I119"/>
          <cell r="J119">
            <v>47319505701</v>
          </cell>
        </row>
        <row r="120">
          <cell r="B120">
            <v>12080127000</v>
          </cell>
          <cell r="C120" t="str">
            <v>RENTAS DE VALORES MOBILIARIOS DEVENGADOS</v>
          </cell>
          <cell r="D120"/>
          <cell r="E120"/>
          <cell r="F120"/>
          <cell r="G120"/>
          <cell r="H120"/>
          <cell r="I120"/>
          <cell r="J120">
            <v>47319505701</v>
          </cell>
        </row>
        <row r="121">
          <cell r="B121">
            <v>12080127082</v>
          </cell>
          <cell r="C121" t="str">
            <v>RENTAS DOCUMENTADAS - NACIONALES</v>
          </cell>
          <cell r="D121"/>
          <cell r="E121"/>
          <cell r="F121"/>
          <cell r="G121"/>
          <cell r="H121"/>
          <cell r="I121"/>
          <cell r="J121">
            <v>297279413334</v>
          </cell>
        </row>
        <row r="122">
          <cell r="B122">
            <v>12080127092</v>
          </cell>
          <cell r="C122" t="str">
            <v>(RENTAS DOCUMENTADAS A DEVENGAR - NACIONALES</v>
          </cell>
          <cell r="D122"/>
          <cell r="E122"/>
          <cell r="F122"/>
          <cell r="G122"/>
          <cell r="H122"/>
          <cell r="I122"/>
          <cell r="J122">
            <v>-249959907633</v>
          </cell>
        </row>
        <row r="123">
          <cell r="B123">
            <v>12400000400</v>
          </cell>
          <cell r="C123" t="str">
            <v>VALORES PUBLICOS - MENORES DE 90 DIAS</v>
          </cell>
          <cell r="D123"/>
          <cell r="E123"/>
          <cell r="F123"/>
          <cell r="G123"/>
          <cell r="H123"/>
          <cell r="I123"/>
          <cell r="J123">
            <v>7660431828</v>
          </cell>
        </row>
        <row r="124">
          <cell r="B124">
            <v>12410000400</v>
          </cell>
          <cell r="C124" t="str">
            <v>VALORES PUBLICOS - MENORES DE 90 DIAS</v>
          </cell>
          <cell r="D124"/>
          <cell r="E124"/>
          <cell r="F124"/>
          <cell r="G124"/>
          <cell r="H124"/>
          <cell r="I124"/>
          <cell r="J124">
            <v>7587677428</v>
          </cell>
        </row>
        <row r="125">
          <cell r="B125">
            <v>12410123400</v>
          </cell>
          <cell r="C125" t="str">
            <v>VALORES PUBLICOS NACIONALES</v>
          </cell>
          <cell r="D125"/>
          <cell r="E125"/>
          <cell r="F125"/>
          <cell r="G125"/>
          <cell r="H125"/>
          <cell r="I125"/>
          <cell r="J125">
            <v>7587677428</v>
          </cell>
        </row>
        <row r="126">
          <cell r="B126">
            <v>12410123406</v>
          </cell>
          <cell r="C126" t="str">
            <v>LETRAS DE REGULACION MONETARIA-BCP Y LETRAS DEL TESORO EN MN</v>
          </cell>
          <cell r="D126"/>
          <cell r="E126"/>
          <cell r="F126"/>
          <cell r="G126"/>
          <cell r="H126"/>
          <cell r="I126"/>
          <cell r="J126">
            <v>7587677428</v>
          </cell>
        </row>
        <row r="127">
          <cell r="B127">
            <v>12410123406</v>
          </cell>
          <cell r="C127" t="str">
            <v>Carta de Compromiso BCP</v>
          </cell>
          <cell r="D127"/>
          <cell r="E127"/>
          <cell r="F127"/>
          <cell r="G127"/>
          <cell r="H127"/>
          <cell r="I127"/>
          <cell r="J127">
            <v>7587677428</v>
          </cell>
        </row>
        <row r="128">
          <cell r="B128">
            <v>12480000400</v>
          </cell>
          <cell r="C128" t="str">
            <v>RENTAS DE VALORES MOBILIARIOS DEVENGADOS - MENORES DE 90 DIAS</v>
          </cell>
          <cell r="D128"/>
          <cell r="E128"/>
          <cell r="F128"/>
          <cell r="G128"/>
          <cell r="H128"/>
          <cell r="I128"/>
          <cell r="J128">
            <v>72754400</v>
          </cell>
        </row>
        <row r="129">
          <cell r="B129">
            <v>12480127400</v>
          </cell>
          <cell r="C129" t="str">
            <v>RENTAS DE VALORES MOBILIARIOS DEVENGADOS</v>
          </cell>
          <cell r="D129"/>
          <cell r="E129"/>
          <cell r="F129"/>
          <cell r="G129"/>
          <cell r="H129"/>
          <cell r="I129"/>
          <cell r="J129">
            <v>72754400</v>
          </cell>
        </row>
        <row r="130">
          <cell r="B130">
            <v>12480127482</v>
          </cell>
          <cell r="C130" t="str">
            <v>RENTAS DOCUMENTADAS - NACIONALES</v>
          </cell>
          <cell r="D130"/>
          <cell r="E130"/>
          <cell r="F130"/>
          <cell r="G130"/>
          <cell r="H130"/>
          <cell r="I130"/>
          <cell r="J130">
            <v>112322572</v>
          </cell>
        </row>
        <row r="131">
          <cell r="B131">
            <v>12480127482</v>
          </cell>
          <cell r="C131" t="str">
            <v>Rentas de Valores Nacionales Doc.</v>
          </cell>
          <cell r="D131"/>
          <cell r="E131"/>
          <cell r="F131"/>
          <cell r="G131"/>
          <cell r="H131"/>
          <cell r="I131"/>
          <cell r="J131">
            <v>112322572</v>
          </cell>
        </row>
        <row r="132">
          <cell r="B132">
            <v>12480127492</v>
          </cell>
          <cell r="C132" t="str">
            <v>(RENTAS DOCUMENTADAS A DEVENGAR - NACIONALES)</v>
          </cell>
          <cell r="D132"/>
          <cell r="E132"/>
          <cell r="F132"/>
          <cell r="G132"/>
          <cell r="H132"/>
          <cell r="I132"/>
          <cell r="J132">
            <v>-39568172</v>
          </cell>
        </row>
        <row r="133">
          <cell r="B133">
            <v>12480127492</v>
          </cell>
          <cell r="C133" t="str">
            <v>(Rentas de Valores Nacionales a Deveng)</v>
          </cell>
          <cell r="D133"/>
          <cell r="E133"/>
          <cell r="F133"/>
          <cell r="G133"/>
          <cell r="H133"/>
          <cell r="I133"/>
          <cell r="J133">
            <v>-39568172</v>
          </cell>
        </row>
        <row r="134">
          <cell r="B134">
            <v>12500000500</v>
          </cell>
          <cell r="C134" t="str">
            <v>VALORES PUBLICOS - MENORES DE 180 DIAS</v>
          </cell>
          <cell r="D134"/>
          <cell r="E134"/>
          <cell r="F134"/>
          <cell r="G134"/>
          <cell r="H134"/>
          <cell r="I134"/>
          <cell r="J134">
            <v>19896452788</v>
          </cell>
        </row>
        <row r="135">
          <cell r="B135">
            <v>12510000500</v>
          </cell>
          <cell r="C135" t="str">
            <v>VALORES PUBLICOS - MENORES DE 180 DIAS</v>
          </cell>
          <cell r="D135"/>
          <cell r="E135"/>
          <cell r="F135"/>
          <cell r="G135"/>
          <cell r="H135"/>
          <cell r="I135"/>
          <cell r="J135">
            <v>19696038857</v>
          </cell>
        </row>
        <row r="136">
          <cell r="B136">
            <v>12510123500</v>
          </cell>
          <cell r="C136" t="str">
            <v>VALORES PUBLICOS NACIONALES</v>
          </cell>
          <cell r="D136"/>
          <cell r="E136"/>
          <cell r="F136"/>
          <cell r="G136"/>
          <cell r="H136"/>
          <cell r="I136"/>
          <cell r="J136">
            <v>19696038857</v>
          </cell>
        </row>
        <row r="137">
          <cell r="B137">
            <v>12510123506</v>
          </cell>
          <cell r="C137" t="str">
            <v>LETRAS DE REGULACION MONETARIA-BCP Y LETRAS DEL TESORO EN MN</v>
          </cell>
          <cell r="D137"/>
          <cell r="E137"/>
          <cell r="F137"/>
          <cell r="G137"/>
          <cell r="H137"/>
          <cell r="I137"/>
          <cell r="J137">
            <v>19696038857</v>
          </cell>
        </row>
        <row r="138">
          <cell r="B138">
            <v>12510123506</v>
          </cell>
          <cell r="C138" t="str">
            <v>Letras de Regulacion Monetaria BCP</v>
          </cell>
          <cell r="D138"/>
          <cell r="E138"/>
          <cell r="F138"/>
          <cell r="G138"/>
          <cell r="H138"/>
          <cell r="I138"/>
          <cell r="J138">
            <v>19696038857</v>
          </cell>
        </row>
        <row r="139">
          <cell r="B139">
            <v>12580000500</v>
          </cell>
          <cell r="C139" t="str">
            <v>RENTAS DE VALORES MOBILIARIOS DEVENGADOS - MENORES DE 180 DIAS</v>
          </cell>
          <cell r="D139"/>
          <cell r="E139"/>
          <cell r="F139"/>
          <cell r="G139"/>
          <cell r="H139"/>
          <cell r="I139"/>
          <cell r="J139">
            <v>200413931</v>
          </cell>
        </row>
        <row r="140">
          <cell r="B140">
            <v>12580127500</v>
          </cell>
          <cell r="C140" t="str">
            <v>RENTAS DE VALORES MOBILIARIOS DEVENGADOS</v>
          </cell>
          <cell r="D140"/>
          <cell r="E140"/>
          <cell r="F140"/>
          <cell r="G140"/>
          <cell r="H140"/>
          <cell r="I140"/>
          <cell r="J140">
            <v>200413931</v>
          </cell>
        </row>
        <row r="141">
          <cell r="B141">
            <v>12580127582</v>
          </cell>
          <cell r="C141" t="str">
            <v>RENTAS DOCUMENTADAS - NACIONALES</v>
          </cell>
          <cell r="D141"/>
          <cell r="E141"/>
          <cell r="F141"/>
          <cell r="G141"/>
          <cell r="H141"/>
          <cell r="I141"/>
          <cell r="J141">
            <v>303961143</v>
          </cell>
        </row>
        <row r="142">
          <cell r="B142">
            <v>12580127582</v>
          </cell>
          <cell r="C142" t="str">
            <v>Rentas de Valores Nacionales Doc.</v>
          </cell>
          <cell r="D142"/>
          <cell r="E142"/>
          <cell r="F142"/>
          <cell r="G142"/>
          <cell r="H142"/>
          <cell r="I142"/>
          <cell r="J142">
            <v>303961143</v>
          </cell>
        </row>
        <row r="143">
          <cell r="B143">
            <v>12580127592</v>
          </cell>
          <cell r="C143" t="str">
            <v>(RENTAS DOCUMENTADAS A DEVENGAR - NACIONALES)</v>
          </cell>
          <cell r="D143"/>
          <cell r="E143"/>
          <cell r="F143"/>
          <cell r="G143"/>
          <cell r="H143"/>
          <cell r="I143"/>
          <cell r="J143">
            <v>-103547212</v>
          </cell>
        </row>
        <row r="144">
          <cell r="B144">
            <v>12580127592</v>
          </cell>
          <cell r="C144" t="str">
            <v>(Rentas de Valores Nacionales a Deneng)</v>
          </cell>
          <cell r="D144"/>
          <cell r="E144"/>
          <cell r="F144"/>
          <cell r="G144"/>
          <cell r="H144"/>
          <cell r="I144"/>
          <cell r="J144">
            <v>-103547212</v>
          </cell>
        </row>
        <row r="145">
          <cell r="B145">
            <v>12600000600</v>
          </cell>
          <cell r="C145" t="str">
            <v>VALORES PUBLICOS - MENORES DE 1 ANHO</v>
          </cell>
          <cell r="D145"/>
          <cell r="E145"/>
          <cell r="F145"/>
          <cell r="G145"/>
          <cell r="H145"/>
          <cell r="I145"/>
          <cell r="J145">
            <v>85991703080</v>
          </cell>
        </row>
        <row r="146">
          <cell r="B146">
            <v>12610000600</v>
          </cell>
          <cell r="C146" t="str">
            <v>VALORES PUBLICOS - MENORES DE 1 ANHO</v>
          </cell>
          <cell r="D146"/>
          <cell r="E146"/>
          <cell r="F146"/>
          <cell r="G146"/>
          <cell r="H146"/>
          <cell r="I146"/>
          <cell r="J146">
            <v>83304741694</v>
          </cell>
        </row>
        <row r="147">
          <cell r="B147">
            <v>12610123600</v>
          </cell>
          <cell r="C147" t="str">
            <v>VALORES PUBLICOS NACIONALES</v>
          </cell>
          <cell r="D147"/>
          <cell r="E147"/>
          <cell r="F147"/>
          <cell r="G147"/>
          <cell r="H147"/>
          <cell r="I147"/>
          <cell r="J147">
            <v>83304741694</v>
          </cell>
        </row>
        <row r="148">
          <cell r="B148">
            <v>12610123606</v>
          </cell>
          <cell r="C148" t="str">
            <v>LETRAS DE REGULACION MONETARIA-BCP Y LETRAS DEL TESORO EN MN</v>
          </cell>
          <cell r="D148"/>
          <cell r="E148"/>
          <cell r="F148"/>
          <cell r="G148"/>
          <cell r="H148"/>
          <cell r="I148"/>
          <cell r="J148">
            <v>83304741694</v>
          </cell>
        </row>
        <row r="149">
          <cell r="B149">
            <v>12610123606</v>
          </cell>
          <cell r="C149" t="str">
            <v>Carta de Compromiso BCP</v>
          </cell>
          <cell r="D149"/>
          <cell r="E149"/>
          <cell r="F149"/>
          <cell r="G149"/>
          <cell r="H149"/>
          <cell r="I149"/>
          <cell r="J149">
            <v>83304741694</v>
          </cell>
        </row>
        <row r="150">
          <cell r="B150">
            <v>12680000600</v>
          </cell>
          <cell r="C150" t="str">
            <v>RENTAS DE VALORES MOBILIARIOS DEVENGADOS - MENORES DE 1 ANHO</v>
          </cell>
          <cell r="D150"/>
          <cell r="E150"/>
          <cell r="F150"/>
          <cell r="G150"/>
          <cell r="H150"/>
          <cell r="I150"/>
          <cell r="J150">
            <v>2686961386</v>
          </cell>
        </row>
        <row r="151">
          <cell r="B151">
            <v>12680127600</v>
          </cell>
          <cell r="C151" t="str">
            <v>RENTAS DE VALORES MOBILIARIOS DEVENGADOS</v>
          </cell>
          <cell r="D151"/>
          <cell r="E151"/>
          <cell r="F151"/>
          <cell r="G151"/>
          <cell r="H151"/>
          <cell r="I151"/>
          <cell r="J151">
            <v>2686961386</v>
          </cell>
        </row>
        <row r="152">
          <cell r="B152">
            <v>12680127682</v>
          </cell>
          <cell r="C152" t="str">
            <v>RENTAS DOCUMENTADAS - NACIONALES</v>
          </cell>
          <cell r="D152"/>
          <cell r="E152"/>
          <cell r="F152"/>
          <cell r="G152"/>
          <cell r="H152"/>
          <cell r="I152"/>
          <cell r="J152">
            <v>5735403602</v>
          </cell>
        </row>
        <row r="153">
          <cell r="B153">
            <v>12680127682</v>
          </cell>
          <cell r="C153" t="str">
            <v>Rentas de Valores Nacionales Doc.</v>
          </cell>
          <cell r="D153"/>
          <cell r="E153"/>
          <cell r="F153"/>
          <cell r="G153"/>
          <cell r="H153"/>
          <cell r="I153"/>
          <cell r="J153">
            <v>5735403602</v>
          </cell>
        </row>
        <row r="154">
          <cell r="B154">
            <v>12680127692</v>
          </cell>
          <cell r="C154" t="str">
            <v>(RENTAS DOCUMENTADAS A DEVENGAR - NACIONALES)</v>
          </cell>
          <cell r="D154"/>
          <cell r="E154"/>
          <cell r="F154"/>
          <cell r="G154"/>
          <cell r="H154"/>
          <cell r="I154"/>
          <cell r="J154">
            <v>-3048442216</v>
          </cell>
        </row>
        <row r="155">
          <cell r="B155">
            <v>12680127692</v>
          </cell>
          <cell r="C155" t="str">
            <v>(Rentas de Valores Nacionales a Deveng)</v>
          </cell>
          <cell r="D155"/>
          <cell r="E155"/>
          <cell r="F155"/>
          <cell r="G155"/>
          <cell r="H155"/>
          <cell r="I155"/>
          <cell r="J155">
            <v>-3048442216</v>
          </cell>
        </row>
        <row r="156">
          <cell r="B156">
            <v>12700000700</v>
          </cell>
          <cell r="C156" t="str">
            <v>VALORES PUBLICOS - MENORES DE 3 ANHOS</v>
          </cell>
          <cell r="D156"/>
          <cell r="E156"/>
          <cell r="F156"/>
          <cell r="G156"/>
          <cell r="H156"/>
          <cell r="I156"/>
          <cell r="J156">
            <v>81095404646</v>
          </cell>
        </row>
        <row r="157">
          <cell r="B157">
            <v>12710000700</v>
          </cell>
          <cell r="C157" t="str">
            <v>VALORES PUBLICOS - MENORES DE 3 ANHOS</v>
          </cell>
          <cell r="D157"/>
          <cell r="E157"/>
          <cell r="F157"/>
          <cell r="G157"/>
          <cell r="H157"/>
          <cell r="I157"/>
          <cell r="J157">
            <v>63441373054</v>
          </cell>
        </row>
        <row r="158">
          <cell r="B158">
            <v>12710123700</v>
          </cell>
          <cell r="C158" t="str">
            <v>VALORES PUBLICOS NACIONALES</v>
          </cell>
          <cell r="D158"/>
          <cell r="E158"/>
          <cell r="F158"/>
          <cell r="G158"/>
          <cell r="H158"/>
          <cell r="I158"/>
          <cell r="J158">
            <v>63441373054</v>
          </cell>
        </row>
        <row r="159">
          <cell r="B159">
            <v>12710123702</v>
          </cell>
          <cell r="C159" t="str">
            <v>VALORES PUBLICOS EMITIDOS POR EL GOBIERNO CENTRAL</v>
          </cell>
          <cell r="D159"/>
          <cell r="E159"/>
          <cell r="F159"/>
          <cell r="G159"/>
          <cell r="H159"/>
          <cell r="I159"/>
          <cell r="J159">
            <v>8847000000</v>
          </cell>
        </row>
        <row r="160">
          <cell r="B160">
            <v>12710123702</v>
          </cell>
          <cell r="C160" t="str">
            <v>Valores Publicos Emit. por el Gobierno Central</v>
          </cell>
          <cell r="D160"/>
          <cell r="E160"/>
          <cell r="F160"/>
          <cell r="G160"/>
          <cell r="H160"/>
          <cell r="I160"/>
          <cell r="J160">
            <v>8847000000</v>
          </cell>
        </row>
        <row r="161">
          <cell r="B161">
            <v>12710123706</v>
          </cell>
          <cell r="C161" t="str">
            <v>LETRAS DE REGULACION MONETARIA-BCP Y LETRAS DEL TESORO EN MN</v>
          </cell>
          <cell r="D161"/>
          <cell r="E161"/>
          <cell r="F161"/>
          <cell r="G161"/>
          <cell r="H161"/>
          <cell r="I161"/>
          <cell r="J161">
            <v>21348134453</v>
          </cell>
        </row>
        <row r="162">
          <cell r="B162">
            <v>12710123706</v>
          </cell>
          <cell r="C162" t="str">
            <v>LETRAS  DE REGULACION MONETARIA BCP</v>
          </cell>
          <cell r="D162"/>
          <cell r="E162"/>
          <cell r="F162"/>
          <cell r="G162"/>
          <cell r="H162"/>
          <cell r="I162"/>
          <cell r="J162">
            <v>21348134453</v>
          </cell>
        </row>
        <row r="163">
          <cell r="B163">
            <v>12710123716</v>
          </cell>
          <cell r="C163" t="str">
            <v>AGENCIA FINANCIERA DE DESARROLLO</v>
          </cell>
          <cell r="D163"/>
          <cell r="E163"/>
          <cell r="F163"/>
          <cell r="G163"/>
          <cell r="H163"/>
          <cell r="I163"/>
          <cell r="J163">
            <v>33246238601</v>
          </cell>
        </row>
        <row r="164">
          <cell r="B164">
            <v>12710123716</v>
          </cell>
          <cell r="C164" t="str">
            <v>AGENCIA FINANCIERA DE DESARROLLO</v>
          </cell>
          <cell r="D164"/>
          <cell r="E164"/>
          <cell r="F164"/>
          <cell r="G164"/>
          <cell r="H164"/>
          <cell r="I164"/>
          <cell r="J164">
            <v>33246238601</v>
          </cell>
        </row>
        <row r="165">
          <cell r="B165">
            <v>12780000700</v>
          </cell>
          <cell r="C165" t="str">
            <v>RENTAS DE VALORES MOBILIARIOS DEVENGADOS - MENORES DE 3 ANHOS</v>
          </cell>
          <cell r="D165"/>
          <cell r="E165"/>
          <cell r="F165"/>
          <cell r="G165"/>
          <cell r="H165"/>
          <cell r="I165"/>
          <cell r="J165">
            <v>17654031592</v>
          </cell>
        </row>
        <row r="166">
          <cell r="B166">
            <v>12780127700</v>
          </cell>
          <cell r="C166" t="str">
            <v>RENTAS DE VALORES MOBILIARIOS DEVENGADOS</v>
          </cell>
          <cell r="D166"/>
          <cell r="E166"/>
          <cell r="F166"/>
          <cell r="G166"/>
          <cell r="H166"/>
          <cell r="I166"/>
          <cell r="J166">
            <v>17654031592</v>
          </cell>
        </row>
        <row r="167">
          <cell r="B167">
            <v>12780127782</v>
          </cell>
          <cell r="C167" t="str">
            <v>RENTAS DOCUMENTADAS - NACIONALES</v>
          </cell>
          <cell r="D167"/>
          <cell r="E167"/>
          <cell r="F167"/>
          <cell r="G167"/>
          <cell r="H167"/>
          <cell r="I167"/>
          <cell r="J167">
            <v>45891479917</v>
          </cell>
        </row>
        <row r="168">
          <cell r="B168">
            <v>12780127782</v>
          </cell>
          <cell r="C168" t="str">
            <v>RENTAS DE VALORES NACIONALES DOC.</v>
          </cell>
          <cell r="D168"/>
          <cell r="E168"/>
          <cell r="F168"/>
          <cell r="G168"/>
          <cell r="H168"/>
          <cell r="I168"/>
          <cell r="J168">
            <v>45891479917</v>
          </cell>
        </row>
        <row r="169">
          <cell r="B169">
            <v>12780127792</v>
          </cell>
          <cell r="C169" t="str">
            <v>(RENTAS DOCUMENTADAS A DEVENGAR - NACIONALES)</v>
          </cell>
          <cell r="D169"/>
          <cell r="E169"/>
          <cell r="F169"/>
          <cell r="G169"/>
          <cell r="H169"/>
          <cell r="I169"/>
          <cell r="J169">
            <v>-28237448325</v>
          </cell>
        </row>
        <row r="170">
          <cell r="B170">
            <v>12780127792</v>
          </cell>
          <cell r="C170" t="str">
            <v>(RENTAS DE VALORES NACIONALES A DEVENG)</v>
          </cell>
          <cell r="D170"/>
          <cell r="E170"/>
          <cell r="F170"/>
          <cell r="G170"/>
          <cell r="H170"/>
          <cell r="I170"/>
          <cell r="J170">
            <v>-28237448325</v>
          </cell>
        </row>
        <row r="171">
          <cell r="B171">
            <v>12800000800</v>
          </cell>
          <cell r="C171" t="str">
            <v>VALORES PUBLICOS - TRES ANHOS O SUPERIORES</v>
          </cell>
          <cell r="D171"/>
          <cell r="E171"/>
          <cell r="F171"/>
          <cell r="G171"/>
          <cell r="H171"/>
          <cell r="I171"/>
          <cell r="J171">
            <v>116567191012</v>
          </cell>
        </row>
        <row r="172">
          <cell r="B172">
            <v>12810000800</v>
          </cell>
          <cell r="C172" t="str">
            <v>VALORES PUBLICOS - TRES ANHOS O SUPERIORES</v>
          </cell>
          <cell r="D172"/>
          <cell r="E172"/>
          <cell r="F172"/>
          <cell r="G172"/>
          <cell r="H172"/>
          <cell r="I172"/>
          <cell r="J172">
            <v>89861846620</v>
          </cell>
        </row>
        <row r="173">
          <cell r="B173">
            <v>12810123800</v>
          </cell>
          <cell r="C173" t="str">
            <v>VALORES PUBLICOS NACIONALES</v>
          </cell>
          <cell r="D173"/>
          <cell r="E173"/>
          <cell r="F173"/>
          <cell r="G173"/>
          <cell r="H173"/>
          <cell r="I173"/>
          <cell r="J173">
            <v>89861846620</v>
          </cell>
        </row>
        <row r="174">
          <cell r="B174">
            <v>12810123802</v>
          </cell>
          <cell r="C174" t="str">
            <v>VALORES PUBLICOS EMITIDOS POR EL GOBIERNO CENTRAL</v>
          </cell>
          <cell r="D174"/>
          <cell r="E174"/>
          <cell r="F174"/>
          <cell r="G174"/>
          <cell r="H174"/>
          <cell r="I174"/>
          <cell r="J174">
            <v>89861846620</v>
          </cell>
        </row>
        <row r="175">
          <cell r="B175">
            <v>12810123802</v>
          </cell>
          <cell r="C175" t="str">
            <v>VALORES PÚBLIC.EMITIDOS POR EL GOBIERNO CENTRAL</v>
          </cell>
          <cell r="D175"/>
          <cell r="E175"/>
          <cell r="F175"/>
          <cell r="G175"/>
          <cell r="H175"/>
          <cell r="I175"/>
          <cell r="J175">
            <v>89861846620</v>
          </cell>
        </row>
        <row r="176">
          <cell r="B176">
            <v>12880000800</v>
          </cell>
          <cell r="C176" t="str">
            <v>RENTAS DE VALORES MOBILIARIOS DEVENGADOS - TRES ANHOS O SUPERIORES</v>
          </cell>
          <cell r="D176"/>
          <cell r="E176"/>
          <cell r="F176"/>
          <cell r="G176"/>
          <cell r="H176"/>
          <cell r="I176"/>
          <cell r="J176">
            <v>26705344392</v>
          </cell>
        </row>
        <row r="177">
          <cell r="B177">
            <v>12880127800</v>
          </cell>
          <cell r="C177" t="str">
            <v>RENTAS DE VALORES MOBILIARIOS DEVENGADOS</v>
          </cell>
          <cell r="D177"/>
          <cell r="E177"/>
          <cell r="F177"/>
          <cell r="G177"/>
          <cell r="H177"/>
          <cell r="I177"/>
          <cell r="J177">
            <v>26705344392</v>
          </cell>
        </row>
        <row r="178">
          <cell r="B178">
            <v>12880127882</v>
          </cell>
          <cell r="C178" t="str">
            <v>RENTAS DOCUMENTADAS - NACIONALES</v>
          </cell>
          <cell r="D178"/>
          <cell r="E178"/>
          <cell r="F178"/>
          <cell r="G178"/>
          <cell r="H178"/>
          <cell r="I178"/>
          <cell r="J178">
            <v>245236246100</v>
          </cell>
        </row>
        <row r="179">
          <cell r="B179">
            <v>12880127882</v>
          </cell>
          <cell r="C179" t="str">
            <v>Rentas Documentadas - Nacionales</v>
          </cell>
          <cell r="D179"/>
          <cell r="E179"/>
          <cell r="F179"/>
          <cell r="G179"/>
          <cell r="H179"/>
          <cell r="I179"/>
          <cell r="J179">
            <v>245236246100</v>
          </cell>
        </row>
        <row r="180">
          <cell r="B180">
            <v>12880127892</v>
          </cell>
          <cell r="C180" t="str">
            <v>(RENTAS DOCUMENTADAS A DEVENGAR - NACIONALES)</v>
          </cell>
          <cell r="D180"/>
          <cell r="E180"/>
          <cell r="F180"/>
          <cell r="G180"/>
          <cell r="H180"/>
          <cell r="I180"/>
          <cell r="J180">
            <v>-218530901708</v>
          </cell>
        </row>
        <row r="181">
          <cell r="B181">
            <v>12880127892</v>
          </cell>
          <cell r="C181" t="str">
            <v>(rentas Documentadas A Devengar - Nacionales)</v>
          </cell>
          <cell r="D181"/>
          <cell r="E181"/>
          <cell r="F181"/>
          <cell r="G181"/>
          <cell r="H181"/>
          <cell r="I181"/>
          <cell r="J181">
            <v>-218530901708</v>
          </cell>
        </row>
        <row r="182">
          <cell r="B182">
            <v>13000000000</v>
          </cell>
          <cell r="C182" t="str">
            <v>CREDITOS VIGENTES POR INTERMEDIACION FINANCIERA - SECTOR FINANCIERO</v>
          </cell>
          <cell r="D182"/>
          <cell r="E182"/>
          <cell r="F182"/>
          <cell r="G182"/>
          <cell r="H182"/>
          <cell r="I182"/>
          <cell r="J182">
            <v>901238439077</v>
          </cell>
        </row>
        <row r="183">
          <cell r="B183">
            <v>13010000000</v>
          </cell>
          <cell r="C183" t="str">
            <v>COLOCACIONES</v>
          </cell>
          <cell r="D183"/>
          <cell r="E183"/>
          <cell r="F183"/>
          <cell r="G183"/>
          <cell r="H183"/>
          <cell r="I183"/>
          <cell r="J183">
            <v>279200322228</v>
          </cell>
        </row>
        <row r="184">
          <cell r="B184">
            <v>13010131000</v>
          </cell>
          <cell r="C184" t="str">
            <v>OTRAS INSTITUCIONES FINANCIERAS A PLAZO FIJO NO REAJUSTABLES</v>
          </cell>
          <cell r="D184"/>
          <cell r="E184"/>
          <cell r="F184"/>
          <cell r="G184"/>
          <cell r="H184"/>
          <cell r="I184"/>
          <cell r="J184">
            <v>276901888495</v>
          </cell>
        </row>
        <row r="185">
          <cell r="B185">
            <v>13010131002</v>
          </cell>
          <cell r="C185" t="str">
            <v>BANCOS OFICIALES  DEL PAIS</v>
          </cell>
          <cell r="D185"/>
          <cell r="E185"/>
          <cell r="F185"/>
          <cell r="G185"/>
          <cell r="H185"/>
          <cell r="I185"/>
          <cell r="J185">
            <v>40041431859</v>
          </cell>
        </row>
        <row r="186">
          <cell r="B186">
            <v>13010131004</v>
          </cell>
          <cell r="C186" t="str">
            <v>BANCOS PRIVADOS DEL PAIS</v>
          </cell>
          <cell r="D186"/>
          <cell r="E186"/>
          <cell r="F186"/>
          <cell r="G186"/>
          <cell r="H186"/>
          <cell r="I186"/>
          <cell r="J186">
            <v>125752616239</v>
          </cell>
        </row>
        <row r="187">
          <cell r="B187">
            <v>13010131006</v>
          </cell>
          <cell r="C187" t="str">
            <v>EMPRESAS FINANCIERAS DEL PAIS</v>
          </cell>
          <cell r="D187"/>
          <cell r="E187"/>
          <cell r="F187"/>
          <cell r="G187"/>
          <cell r="H187"/>
          <cell r="I187"/>
          <cell r="J187">
            <v>59038069515</v>
          </cell>
        </row>
        <row r="188">
          <cell r="B188">
            <v>13010131012</v>
          </cell>
          <cell r="C188" t="str">
            <v>COOPERATIVAS DE AHORRO Y CREDITO</v>
          </cell>
          <cell r="D188"/>
          <cell r="E188"/>
          <cell r="F188"/>
          <cell r="G188"/>
          <cell r="H188"/>
          <cell r="I188"/>
          <cell r="J188">
            <v>915957053</v>
          </cell>
        </row>
        <row r="189">
          <cell r="B189">
            <v>13010131024</v>
          </cell>
          <cell r="C189" t="str">
            <v>COOPERATIVAS DE PRODUCCION</v>
          </cell>
          <cell r="D189"/>
          <cell r="E189"/>
          <cell r="F189"/>
          <cell r="G189"/>
          <cell r="H189"/>
          <cell r="I189"/>
          <cell r="J189">
            <v>48781892436</v>
          </cell>
        </row>
        <row r="190">
          <cell r="B190">
            <v>13010131026</v>
          </cell>
          <cell r="C190" t="str">
            <v>COOPERATIVAS MULTIACTIVAS</v>
          </cell>
          <cell r="D190"/>
          <cell r="E190"/>
          <cell r="F190"/>
          <cell r="G190"/>
          <cell r="H190"/>
          <cell r="I190"/>
          <cell r="J190">
            <v>2371921393</v>
          </cell>
        </row>
        <row r="191">
          <cell r="B191">
            <v>13010417000</v>
          </cell>
          <cell r="C191" t="str">
            <v>COOPERATIVAS DE AHORRO Y CREDITO</v>
          </cell>
          <cell r="D191"/>
          <cell r="E191"/>
          <cell r="F191"/>
          <cell r="G191"/>
          <cell r="H191"/>
          <cell r="I191"/>
          <cell r="J191">
            <v>657482711</v>
          </cell>
        </row>
        <row r="192">
          <cell r="B192">
            <v>13010417012</v>
          </cell>
          <cell r="C192" t="str">
            <v>COOPERATIVAS DE AHORRO Y CREDITO</v>
          </cell>
          <cell r="D192"/>
          <cell r="E192"/>
          <cell r="F192"/>
          <cell r="G192"/>
          <cell r="H192"/>
          <cell r="I192"/>
          <cell r="J192">
            <v>363661510</v>
          </cell>
        </row>
        <row r="193">
          <cell r="B193">
            <v>13010417034</v>
          </cell>
          <cell r="C193" t="str">
            <v>MED. TRANSIT. EMIT. POR EL BCP - AÑO 2019</v>
          </cell>
          <cell r="D193"/>
          <cell r="E193"/>
          <cell r="F193"/>
          <cell r="G193"/>
          <cell r="H193"/>
          <cell r="I193"/>
          <cell r="J193">
            <v>293821201</v>
          </cell>
        </row>
        <row r="194">
          <cell r="B194">
            <v>13010419000</v>
          </cell>
          <cell r="C194" t="str">
            <v>COMPRA DE CARTERA</v>
          </cell>
          <cell r="D194"/>
          <cell r="E194"/>
          <cell r="F194"/>
          <cell r="G194"/>
          <cell r="H194"/>
          <cell r="I194"/>
          <cell r="J194">
            <v>1294569536</v>
          </cell>
        </row>
        <row r="195">
          <cell r="B195">
            <v>13010419002</v>
          </cell>
          <cell r="C195" t="str">
            <v>RESIDENTES</v>
          </cell>
          <cell r="D195"/>
          <cell r="E195"/>
          <cell r="F195"/>
          <cell r="G195"/>
          <cell r="H195"/>
          <cell r="I195"/>
          <cell r="J195">
            <v>1640951022</v>
          </cell>
        </row>
        <row r="196">
          <cell r="B196">
            <v>13020000000</v>
          </cell>
          <cell r="C196" t="str">
            <v>OPERACIONES A LIQUIDAR</v>
          </cell>
          <cell r="D196"/>
          <cell r="E196"/>
          <cell r="F196"/>
          <cell r="G196"/>
          <cell r="H196"/>
          <cell r="I196"/>
          <cell r="J196">
            <v>598684296744</v>
          </cell>
        </row>
        <row r="197">
          <cell r="B197">
            <v>13020153000</v>
          </cell>
          <cell r="C197" t="str">
            <v>DEUDORES POR VALORES VENDIDOS CON COMPRA FUTURA</v>
          </cell>
          <cell r="D197"/>
          <cell r="E197"/>
          <cell r="F197"/>
          <cell r="G197"/>
          <cell r="H197"/>
          <cell r="I197"/>
          <cell r="J197">
            <v>598143211367</v>
          </cell>
        </row>
        <row r="198">
          <cell r="B198">
            <v>13020153002</v>
          </cell>
          <cell r="C198" t="str">
            <v>VALORES PUBLICOS</v>
          </cell>
          <cell r="D198"/>
          <cell r="E198"/>
          <cell r="F198"/>
          <cell r="G198"/>
          <cell r="H198"/>
          <cell r="I198"/>
          <cell r="J198">
            <v>598143211367</v>
          </cell>
        </row>
        <row r="199">
          <cell r="B199">
            <v>13020159000</v>
          </cell>
          <cell r="C199" t="str">
            <v>PERDIDAS A DEVENGAR POR OPERACIONES A LIQUIDAR</v>
          </cell>
          <cell r="D199"/>
          <cell r="E199"/>
          <cell r="F199"/>
          <cell r="G199"/>
          <cell r="H199"/>
          <cell r="I199"/>
          <cell r="J199">
            <v>232851732</v>
          </cell>
        </row>
        <row r="200">
          <cell r="B200">
            <v>13020159004</v>
          </cell>
          <cell r="C200" t="str">
            <v>PRIMAS POR COMPRA FUTURA DE VALORES VENDIDIOS - RESIDENTES</v>
          </cell>
          <cell r="D200"/>
          <cell r="E200"/>
          <cell r="F200"/>
          <cell r="G200"/>
          <cell r="H200"/>
          <cell r="I200"/>
          <cell r="J200">
            <v>232851732</v>
          </cell>
        </row>
        <row r="201">
          <cell r="B201">
            <v>13020435000</v>
          </cell>
          <cell r="C201" t="str">
            <v>VENTA FUTURA MONEDA EXTRANJERA - POSICION ACTIVA</v>
          </cell>
          <cell r="D201"/>
          <cell r="E201"/>
          <cell r="F201"/>
          <cell r="G201"/>
          <cell r="H201"/>
          <cell r="I201"/>
          <cell r="J201">
            <v>308233645</v>
          </cell>
        </row>
        <row r="202">
          <cell r="B202">
            <v>13020435004</v>
          </cell>
          <cell r="C202" t="str">
            <v>BANCO PRIVADO DEL PAIS</v>
          </cell>
          <cell r="D202"/>
          <cell r="E202"/>
          <cell r="F202"/>
          <cell r="G202"/>
          <cell r="H202"/>
          <cell r="I202"/>
          <cell r="J202">
            <v>308233645</v>
          </cell>
        </row>
        <row r="203">
          <cell r="B203">
            <v>13080000000</v>
          </cell>
          <cell r="C203" t="str">
            <v>DEUDORES POR PRODUCTOS FINANCIEROS</v>
          </cell>
          <cell r="D203"/>
          <cell r="E203"/>
          <cell r="F203"/>
          <cell r="G203"/>
          <cell r="H203"/>
          <cell r="I203"/>
          <cell r="J203">
            <v>23353820105</v>
          </cell>
        </row>
        <row r="204">
          <cell r="B204">
            <v>13080161000</v>
          </cell>
          <cell r="C204" t="str">
            <v>DEUDORES POR PRODUCTOS FINANCIEROS - COLOCACIONES</v>
          </cell>
          <cell r="D204"/>
          <cell r="E204"/>
          <cell r="F204"/>
          <cell r="G204"/>
          <cell r="H204"/>
          <cell r="I204"/>
          <cell r="J204">
            <v>23353820105</v>
          </cell>
        </row>
        <row r="205">
          <cell r="B205">
            <v>13080161082</v>
          </cell>
          <cell r="C205" t="str">
            <v>PRODUCTOS FINANCIEROS DOCUMENTADOS - RESIDENTES</v>
          </cell>
          <cell r="D205"/>
          <cell r="E205"/>
          <cell r="F205"/>
          <cell r="G205"/>
          <cell r="H205"/>
          <cell r="I205"/>
          <cell r="J205">
            <v>64147791263</v>
          </cell>
        </row>
        <row r="206">
          <cell r="B206">
            <v>13080161094</v>
          </cell>
          <cell r="C206" t="str">
            <v>(PRODUCTOS FINANCIEROS DOCUMENTADOS A DEVENGAR - RESIDENTES)</v>
          </cell>
          <cell r="D206"/>
          <cell r="E206"/>
          <cell r="F206"/>
          <cell r="G206"/>
          <cell r="H206"/>
          <cell r="I206"/>
          <cell r="J206">
            <v>-40793971158</v>
          </cell>
        </row>
        <row r="207">
          <cell r="B207">
            <v>13200000200</v>
          </cell>
          <cell r="C207" t="str">
            <v>CREDITOS VIGENTES POR INTERMEDIACION FINANCIERA - SECTOR FINANCIERO - MENORES</v>
          </cell>
          <cell r="D207"/>
          <cell r="E207"/>
          <cell r="F207"/>
          <cell r="G207"/>
          <cell r="H207"/>
          <cell r="I207"/>
          <cell r="J207">
            <v>589356616576</v>
          </cell>
        </row>
        <row r="208">
          <cell r="B208">
            <v>13220000200</v>
          </cell>
          <cell r="C208" t="str">
            <v>OPERACIONES A LIQUIDAR - MENORES DE 30 DIAS</v>
          </cell>
          <cell r="D208"/>
          <cell r="E208"/>
          <cell r="F208"/>
          <cell r="G208"/>
          <cell r="H208"/>
          <cell r="I208"/>
          <cell r="J208">
            <v>589356616576</v>
          </cell>
        </row>
        <row r="209">
          <cell r="B209">
            <v>13220153200</v>
          </cell>
          <cell r="C209" t="str">
            <v>DEUDORES POR VALORES VENDIDOS CON COMPRA FUTURA</v>
          </cell>
          <cell r="D209"/>
          <cell r="E209"/>
          <cell r="F209"/>
          <cell r="G209"/>
          <cell r="H209"/>
          <cell r="I209"/>
          <cell r="J209">
            <v>589143211367</v>
          </cell>
        </row>
        <row r="210">
          <cell r="B210">
            <v>13220153202</v>
          </cell>
          <cell r="C210" t="str">
            <v>VALORES PUBLICOS</v>
          </cell>
          <cell r="D210"/>
          <cell r="E210"/>
          <cell r="F210"/>
          <cell r="G210"/>
          <cell r="H210"/>
          <cell r="I210"/>
          <cell r="J210">
            <v>589143211367</v>
          </cell>
        </row>
        <row r="211">
          <cell r="B211">
            <v>13220153202</v>
          </cell>
          <cell r="C211" t="str">
            <v>DEUDORES X VAL. VEND. CON COMPRA FUTURA</v>
          </cell>
          <cell r="D211"/>
          <cell r="E211"/>
          <cell r="F211"/>
          <cell r="G211"/>
          <cell r="H211"/>
          <cell r="I211"/>
          <cell r="J211">
            <v>589143211367</v>
          </cell>
        </row>
        <row r="212">
          <cell r="B212">
            <v>13220159200</v>
          </cell>
          <cell r="C212" t="str">
            <v>PERDIDAS A DEVENGAR POR OPERACIONES A LIQUIDAR</v>
          </cell>
          <cell r="D212"/>
          <cell r="E212"/>
          <cell r="F212"/>
          <cell r="G212"/>
          <cell r="H212"/>
          <cell r="I212"/>
          <cell r="J212">
            <v>213405209</v>
          </cell>
        </row>
        <row r="213">
          <cell r="B213">
            <v>13220159204</v>
          </cell>
          <cell r="C213" t="str">
            <v>PRIMAS POR COMPRA FUTURA DE VALORES VENDIDIOS - RESIDENTES</v>
          </cell>
          <cell r="D213"/>
          <cell r="E213"/>
          <cell r="F213"/>
          <cell r="G213"/>
          <cell r="H213"/>
          <cell r="I213"/>
          <cell r="J213">
            <v>213405209</v>
          </cell>
        </row>
        <row r="214">
          <cell r="B214">
            <v>13220159204</v>
          </cell>
          <cell r="C214" t="str">
            <v>PERD. A DEVENGAR. COMPRA FUT. VAL. VEND</v>
          </cell>
          <cell r="D214"/>
          <cell r="E214"/>
          <cell r="F214"/>
          <cell r="G214"/>
          <cell r="H214"/>
          <cell r="I214"/>
          <cell r="J214">
            <v>213405209</v>
          </cell>
        </row>
        <row r="215">
          <cell r="B215">
            <v>13300000300</v>
          </cell>
          <cell r="C215" t="str">
            <v>CREDITOS VIGENTES POR INTERMEDIACION FINANCIERA - SECTOR FINANCIERO - MENORES</v>
          </cell>
          <cell r="D215"/>
          <cell r="E215"/>
          <cell r="F215"/>
          <cell r="G215"/>
          <cell r="H215"/>
          <cell r="I215"/>
          <cell r="J215">
            <v>3006410949</v>
          </cell>
        </row>
        <row r="216">
          <cell r="B216">
            <v>13320000300</v>
          </cell>
          <cell r="C216" t="str">
            <v>OPERACIONES A LIQUIDAR - MENORES DE 60 DIAS</v>
          </cell>
          <cell r="D216"/>
          <cell r="E216"/>
          <cell r="F216"/>
          <cell r="G216"/>
          <cell r="H216"/>
          <cell r="I216"/>
          <cell r="J216">
            <v>3006410949</v>
          </cell>
        </row>
        <row r="217">
          <cell r="B217">
            <v>13320153300</v>
          </cell>
          <cell r="C217" t="str">
            <v>DEUDORES POR VALORES VENDIDOS CON COMPRA FUTURA</v>
          </cell>
          <cell r="D217"/>
          <cell r="E217"/>
          <cell r="F217"/>
          <cell r="G217"/>
          <cell r="H217"/>
          <cell r="I217"/>
          <cell r="J217">
            <v>3000000000</v>
          </cell>
        </row>
        <row r="218">
          <cell r="B218">
            <v>13320153302</v>
          </cell>
          <cell r="C218" t="str">
            <v>VALORES PUBLICOS</v>
          </cell>
          <cell r="D218"/>
          <cell r="E218"/>
          <cell r="F218"/>
          <cell r="G218"/>
          <cell r="H218"/>
          <cell r="I218"/>
          <cell r="J218">
            <v>3000000000</v>
          </cell>
        </row>
        <row r="219">
          <cell r="B219">
            <v>13320153302</v>
          </cell>
          <cell r="C219" t="str">
            <v>DEUDORES X VAL. VEND. CON CPRA. FUTURA</v>
          </cell>
          <cell r="D219"/>
          <cell r="E219"/>
          <cell r="F219"/>
          <cell r="G219"/>
          <cell r="H219"/>
          <cell r="I219"/>
          <cell r="J219">
            <v>3000000000</v>
          </cell>
        </row>
        <row r="220">
          <cell r="B220">
            <v>13320159300</v>
          </cell>
          <cell r="C220" t="str">
            <v>PERDIDAS A DEVENGAR POR OPERACIONES A LIQUIDAR</v>
          </cell>
          <cell r="D220"/>
          <cell r="E220"/>
          <cell r="F220"/>
          <cell r="G220"/>
          <cell r="H220"/>
          <cell r="I220"/>
          <cell r="J220">
            <v>6410949</v>
          </cell>
        </row>
        <row r="221">
          <cell r="B221">
            <v>13320159304</v>
          </cell>
          <cell r="C221" t="str">
            <v>PRIMAS POR COMPRA FUTURA DE VALORES VENDIDOS - RESIDENTES</v>
          </cell>
          <cell r="D221"/>
          <cell r="E221"/>
          <cell r="F221"/>
          <cell r="G221"/>
          <cell r="H221"/>
          <cell r="I221"/>
          <cell r="J221">
            <v>6410949</v>
          </cell>
        </row>
        <row r="222">
          <cell r="B222">
            <v>13320159304</v>
          </cell>
          <cell r="C222" t="str">
            <v>PERD. A DEVENGAR CPRA. FUT. VAL. VEND</v>
          </cell>
          <cell r="D222"/>
          <cell r="E222"/>
          <cell r="F222"/>
          <cell r="G222"/>
          <cell r="H222"/>
          <cell r="I222"/>
          <cell r="J222">
            <v>6410949</v>
          </cell>
        </row>
        <row r="223">
          <cell r="B223">
            <v>13400000400</v>
          </cell>
          <cell r="C223" t="str">
            <v>CREDITOS VIGENTES POR INTERMEDIACION FINANCIERA - SECTOR FINANCIERO - MENORES</v>
          </cell>
          <cell r="D223"/>
          <cell r="E223"/>
          <cell r="F223"/>
          <cell r="G223"/>
          <cell r="H223"/>
          <cell r="I223"/>
          <cell r="J223">
            <v>981474626</v>
          </cell>
        </row>
        <row r="224">
          <cell r="B224">
            <v>13410000400</v>
          </cell>
          <cell r="C224" t="str">
            <v>COLOCACIONES - MENORES DE 90 DIAS</v>
          </cell>
          <cell r="D224"/>
          <cell r="E224"/>
          <cell r="F224"/>
          <cell r="G224"/>
          <cell r="H224"/>
          <cell r="I224"/>
          <cell r="J224">
            <v>978021036</v>
          </cell>
        </row>
        <row r="225">
          <cell r="B225">
            <v>13410131400</v>
          </cell>
          <cell r="C225" t="str">
            <v>OTRAS INSTITUCIONES FINANCIERAS A PLAZO FIJO NO REAJUSTABLES</v>
          </cell>
          <cell r="D225"/>
          <cell r="E225"/>
          <cell r="F225"/>
          <cell r="G225"/>
          <cell r="H225"/>
          <cell r="I225"/>
          <cell r="J225">
            <v>805293512</v>
          </cell>
        </row>
        <row r="226">
          <cell r="B226">
            <v>13410131404</v>
          </cell>
          <cell r="C226" t="str">
            <v>BANCOS PRIVADOS DEL PAIS</v>
          </cell>
          <cell r="D226"/>
          <cell r="E226"/>
          <cell r="F226"/>
          <cell r="G226"/>
          <cell r="H226"/>
          <cell r="I226"/>
          <cell r="J226">
            <v>805293512</v>
          </cell>
        </row>
        <row r="227">
          <cell r="B227">
            <v>13410131404</v>
          </cell>
          <cell r="C227" t="str">
            <v>BANCOS PRIVADOS DEL PAIS</v>
          </cell>
          <cell r="D227"/>
          <cell r="E227"/>
          <cell r="F227"/>
          <cell r="G227"/>
          <cell r="H227"/>
          <cell r="I227"/>
          <cell r="J227">
            <v>805293512</v>
          </cell>
        </row>
        <row r="228">
          <cell r="B228">
            <v>13410419402</v>
          </cell>
          <cell r="C228" t="str">
            <v>COMPRA DE CARTERA</v>
          </cell>
          <cell r="D228"/>
          <cell r="E228"/>
          <cell r="F228"/>
          <cell r="G228"/>
          <cell r="H228"/>
          <cell r="I228"/>
          <cell r="J228">
            <v>172727524</v>
          </cell>
        </row>
        <row r="229">
          <cell r="B229">
            <v>13410419402</v>
          </cell>
          <cell r="C229" t="str">
            <v>RESIDENTES</v>
          </cell>
          <cell r="D229"/>
          <cell r="E229"/>
          <cell r="F229"/>
          <cell r="G229"/>
          <cell r="H229"/>
          <cell r="I229"/>
          <cell r="J229">
            <v>172727524</v>
          </cell>
        </row>
        <row r="230">
          <cell r="B230">
            <v>13480000400</v>
          </cell>
          <cell r="C230" t="str">
            <v>DEUDORES POR PRODUCTOS FINANCIEROS - MENORES DE 90 DIAS</v>
          </cell>
          <cell r="D230"/>
          <cell r="E230"/>
          <cell r="F230"/>
          <cell r="G230"/>
          <cell r="H230"/>
          <cell r="I230"/>
          <cell r="J230">
            <v>3453590</v>
          </cell>
        </row>
        <row r="231">
          <cell r="B231">
            <v>13480161400</v>
          </cell>
          <cell r="C231" t="str">
            <v>DEUDORES POR PRODUCTOS FINANCIEROS - COLOCACIONES</v>
          </cell>
          <cell r="D231"/>
          <cell r="E231"/>
          <cell r="F231"/>
          <cell r="G231"/>
          <cell r="H231"/>
          <cell r="I231"/>
          <cell r="J231">
            <v>3453590</v>
          </cell>
        </row>
        <row r="232">
          <cell r="B232">
            <v>13480161482</v>
          </cell>
          <cell r="C232" t="str">
            <v>PRODUCTOS FINANCIEROS DOCUMENTADOS - RESIDENTES</v>
          </cell>
          <cell r="D232"/>
          <cell r="E232"/>
          <cell r="F232"/>
          <cell r="G232"/>
          <cell r="H232"/>
          <cell r="I232"/>
          <cell r="J232">
            <v>17031626</v>
          </cell>
        </row>
        <row r="233">
          <cell r="B233">
            <v>13480161482</v>
          </cell>
          <cell r="C233" t="str">
            <v>Product. Financ. Devenv. Sector Financierto</v>
          </cell>
          <cell r="D233"/>
          <cell r="E233"/>
          <cell r="F233"/>
          <cell r="G233"/>
          <cell r="H233"/>
          <cell r="I233"/>
          <cell r="J233">
            <v>13555800</v>
          </cell>
        </row>
        <row r="234">
          <cell r="B234">
            <v>13480161482</v>
          </cell>
          <cell r="C234" t="str">
            <v>Product.Financieros Deveng.Sector Financiero</v>
          </cell>
          <cell r="D234"/>
          <cell r="E234"/>
          <cell r="F234"/>
          <cell r="G234"/>
          <cell r="H234"/>
          <cell r="I234"/>
          <cell r="J234">
            <v>3475826</v>
          </cell>
        </row>
        <row r="235">
          <cell r="B235">
            <v>13480161494</v>
          </cell>
          <cell r="C235" t="str">
            <v>(PRODUCTOS FINANCIEROS DOCUMENTADOS A DEVENGAR - RESIDENTES)</v>
          </cell>
          <cell r="D235"/>
          <cell r="E235"/>
          <cell r="F235"/>
          <cell r="G235"/>
          <cell r="H235"/>
          <cell r="I235"/>
          <cell r="J235">
            <v>-13578036</v>
          </cell>
        </row>
        <row r="236">
          <cell r="B236">
            <v>13480161494</v>
          </cell>
          <cell r="C236" t="str">
            <v>(Product. Financ. Doc. a Devengar Resid)</v>
          </cell>
          <cell r="D236"/>
          <cell r="E236"/>
          <cell r="F236"/>
          <cell r="G236"/>
          <cell r="H236"/>
          <cell r="I236"/>
          <cell r="J236">
            <v>-10580152</v>
          </cell>
        </row>
        <row r="237">
          <cell r="B237">
            <v>13480161494</v>
          </cell>
          <cell r="C237" t="str">
            <v>(Productos Financ.Doc.a Devengar M/E)</v>
          </cell>
          <cell r="D237"/>
          <cell r="E237"/>
          <cell r="F237"/>
          <cell r="G237"/>
          <cell r="H237"/>
          <cell r="I237"/>
          <cell r="J237">
            <v>-2997884</v>
          </cell>
        </row>
        <row r="238">
          <cell r="B238">
            <v>13500000500</v>
          </cell>
          <cell r="C238" t="str">
            <v>CREDITOS VIGENTES POR INTERMEDIACION FINANCIERA - SECTOR FINANCIERO - MENORES</v>
          </cell>
          <cell r="D238"/>
          <cell r="E238"/>
          <cell r="F238"/>
          <cell r="G238"/>
          <cell r="H238"/>
          <cell r="I238"/>
          <cell r="J238">
            <v>8103753968</v>
          </cell>
        </row>
        <row r="239">
          <cell r="B239">
            <v>13510000500</v>
          </cell>
          <cell r="C239" t="str">
            <v>COLOCACIONES - MENORES DE 180 DIAS</v>
          </cell>
          <cell r="D239"/>
          <cell r="E239"/>
          <cell r="F239"/>
          <cell r="G239"/>
          <cell r="H239"/>
          <cell r="I239"/>
          <cell r="J239">
            <v>7692063277</v>
          </cell>
        </row>
        <row r="240">
          <cell r="B240">
            <v>13510131500</v>
          </cell>
          <cell r="C240" t="str">
            <v>OTRAS INSTITUCIONES FINANCIERAS A PLAZO FIJO NO REAJUSTABLES</v>
          </cell>
          <cell r="D240"/>
          <cell r="E240"/>
          <cell r="F240"/>
          <cell r="G240"/>
          <cell r="H240"/>
          <cell r="I240"/>
          <cell r="J240">
            <v>6917816438</v>
          </cell>
        </row>
        <row r="241">
          <cell r="B241">
            <v>13510131504</v>
          </cell>
          <cell r="C241" t="str">
            <v>BANCOS PRIVADOS DEL PAIS</v>
          </cell>
          <cell r="D241"/>
          <cell r="E241"/>
          <cell r="F241"/>
          <cell r="G241"/>
          <cell r="H241"/>
          <cell r="I241"/>
          <cell r="J241">
            <v>3900913496</v>
          </cell>
        </row>
        <row r="242">
          <cell r="B242">
            <v>13510131504</v>
          </cell>
          <cell r="C242" t="str">
            <v>Bancos Privados del País M/E</v>
          </cell>
          <cell r="D242"/>
          <cell r="E242"/>
          <cell r="F242"/>
          <cell r="G242"/>
          <cell r="H242"/>
          <cell r="I242"/>
          <cell r="J242">
            <v>3900913496</v>
          </cell>
        </row>
        <row r="243">
          <cell r="B243">
            <v>13510131506</v>
          </cell>
          <cell r="C243" t="str">
            <v>EMPRESAS FINANCIERAS DEL PAIS</v>
          </cell>
          <cell r="D243"/>
          <cell r="E243"/>
          <cell r="F243"/>
          <cell r="G243"/>
          <cell r="H243"/>
          <cell r="I243"/>
          <cell r="J243">
            <v>2559964371</v>
          </cell>
        </row>
        <row r="244">
          <cell r="B244">
            <v>13510131506</v>
          </cell>
          <cell r="C244" t="str">
            <v>Cred. Vig. x Interm Financ. Sector Financiero</v>
          </cell>
          <cell r="D244"/>
          <cell r="E244"/>
          <cell r="F244"/>
          <cell r="G244"/>
          <cell r="H244"/>
          <cell r="I244"/>
          <cell r="J244">
            <v>2559964371</v>
          </cell>
        </row>
        <row r="245">
          <cell r="B245">
            <v>13510131512</v>
          </cell>
          <cell r="C245" t="str">
            <v>COOPERATIVA DE AHORRO Y CREDITO</v>
          </cell>
          <cell r="D245"/>
          <cell r="E245"/>
          <cell r="F245"/>
          <cell r="G245"/>
          <cell r="H245"/>
          <cell r="I245"/>
          <cell r="J245">
            <v>342489718</v>
          </cell>
        </row>
        <row r="246">
          <cell r="B246">
            <v>13510131512</v>
          </cell>
          <cell r="C246" t="str">
            <v>Cooperativa de Ahorro y Credito</v>
          </cell>
          <cell r="D246"/>
          <cell r="E246"/>
          <cell r="F246"/>
          <cell r="G246"/>
          <cell r="H246"/>
          <cell r="I246"/>
          <cell r="J246">
            <v>342489718</v>
          </cell>
        </row>
        <row r="247">
          <cell r="B247">
            <v>13510131524</v>
          </cell>
          <cell r="C247" t="str">
            <v>COOPERATIVAS DE PRODUCCION</v>
          </cell>
          <cell r="D247"/>
          <cell r="E247"/>
          <cell r="F247"/>
          <cell r="G247"/>
          <cell r="H247"/>
          <cell r="I247"/>
          <cell r="J247">
            <v>114448853</v>
          </cell>
        </row>
        <row r="248">
          <cell r="B248">
            <v>13510131524</v>
          </cell>
          <cell r="C248" t="str">
            <v>COOPERATIVAS DE PRODUCCION</v>
          </cell>
          <cell r="D248"/>
          <cell r="E248"/>
          <cell r="F248"/>
          <cell r="G248"/>
          <cell r="H248"/>
          <cell r="I248"/>
          <cell r="J248">
            <v>114448853</v>
          </cell>
        </row>
        <row r="249">
          <cell r="B249">
            <v>13510419500</v>
          </cell>
          <cell r="C249" t="str">
            <v>COMPRA DE CARTERA</v>
          </cell>
          <cell r="D249"/>
          <cell r="E249"/>
          <cell r="F249"/>
          <cell r="G249"/>
          <cell r="H249"/>
          <cell r="I249"/>
          <cell r="J249">
            <v>774246839</v>
          </cell>
        </row>
        <row r="250">
          <cell r="B250">
            <v>13510419502</v>
          </cell>
          <cell r="C250" t="str">
            <v>COMPRA DE CARTERA</v>
          </cell>
          <cell r="D250"/>
          <cell r="E250"/>
          <cell r="F250"/>
          <cell r="G250"/>
          <cell r="H250"/>
          <cell r="I250"/>
          <cell r="J250">
            <v>774246839</v>
          </cell>
        </row>
        <row r="251">
          <cell r="B251">
            <v>13510419502</v>
          </cell>
          <cell r="C251" t="str">
            <v>COMPRA DE CARTERA SF USD</v>
          </cell>
          <cell r="D251"/>
          <cell r="E251"/>
          <cell r="F251"/>
          <cell r="G251"/>
          <cell r="H251"/>
          <cell r="I251"/>
          <cell r="J251">
            <v>774246839</v>
          </cell>
        </row>
        <row r="252">
          <cell r="B252">
            <v>13520000500</v>
          </cell>
          <cell r="C252" t="str">
            <v>OPERACIONES A LIQUIDAR - MENORES DE 180 DIAS</v>
          </cell>
          <cell r="D252"/>
          <cell r="E252"/>
          <cell r="F252"/>
          <cell r="G252"/>
          <cell r="H252"/>
          <cell r="I252"/>
          <cell r="J252">
            <v>308233645</v>
          </cell>
        </row>
        <row r="253">
          <cell r="B253">
            <v>13520435500</v>
          </cell>
          <cell r="C253" t="str">
            <v>DEUDORES POR OP.VENTA FUTURA</v>
          </cell>
          <cell r="D253"/>
          <cell r="E253"/>
          <cell r="F253"/>
          <cell r="G253"/>
          <cell r="H253"/>
          <cell r="I253"/>
          <cell r="J253">
            <v>308233645</v>
          </cell>
        </row>
        <row r="254">
          <cell r="B254">
            <v>13520435504</v>
          </cell>
          <cell r="C254" t="str">
            <v>BANCO PRIVADO DEL PAIS</v>
          </cell>
          <cell r="D254"/>
          <cell r="E254"/>
          <cell r="F254"/>
          <cell r="G254"/>
          <cell r="H254"/>
          <cell r="I254"/>
          <cell r="J254">
            <v>308233645</v>
          </cell>
        </row>
        <row r="255">
          <cell r="B255">
            <v>13520435504</v>
          </cell>
          <cell r="C255" t="str">
            <v>DEUDORES POR OP.VENTA FUTURA</v>
          </cell>
          <cell r="D255"/>
          <cell r="E255"/>
          <cell r="F255"/>
          <cell r="G255"/>
          <cell r="H255"/>
          <cell r="I255"/>
          <cell r="J255">
            <v>308233645</v>
          </cell>
        </row>
        <row r="256">
          <cell r="B256">
            <v>13580000500</v>
          </cell>
          <cell r="C256" t="str">
            <v>DEUDORES POR PRODUCTOS FINANCIEROS - MENORES DE 180 DIAS</v>
          </cell>
          <cell r="D256"/>
          <cell r="E256"/>
          <cell r="F256"/>
          <cell r="G256"/>
          <cell r="H256"/>
          <cell r="I256"/>
          <cell r="J256">
            <v>103457046</v>
          </cell>
        </row>
        <row r="257">
          <cell r="B257">
            <v>13580161500</v>
          </cell>
          <cell r="C257" t="str">
            <v>DEUDORES POR PRODUCTOS FINANCIEROS - COLOCACIONES</v>
          </cell>
          <cell r="D257"/>
          <cell r="E257"/>
          <cell r="F257"/>
          <cell r="G257"/>
          <cell r="H257"/>
          <cell r="I257"/>
          <cell r="J257">
            <v>103457046</v>
          </cell>
        </row>
        <row r="258">
          <cell r="B258">
            <v>13580161582</v>
          </cell>
          <cell r="C258" t="str">
            <v>PRODUCTOS FINANCIEROS DOCUMENTADOS - RESIDENTES</v>
          </cell>
          <cell r="D258"/>
          <cell r="E258"/>
          <cell r="F258"/>
          <cell r="G258"/>
          <cell r="H258"/>
          <cell r="I258"/>
          <cell r="J258">
            <v>219769931</v>
          </cell>
        </row>
        <row r="259">
          <cell r="B259">
            <v>13580161582</v>
          </cell>
          <cell r="C259" t="str">
            <v>Produc. Financiero Deveng. Sector Financiero</v>
          </cell>
          <cell r="D259"/>
          <cell r="E259"/>
          <cell r="F259"/>
          <cell r="G259"/>
          <cell r="H259"/>
          <cell r="I259"/>
          <cell r="J259">
            <v>118010147</v>
          </cell>
        </row>
        <row r="260">
          <cell r="B260">
            <v>13580161582</v>
          </cell>
          <cell r="C260" t="str">
            <v>Product.Financ.Documentados Residentes</v>
          </cell>
          <cell r="D260"/>
          <cell r="E260"/>
          <cell r="F260"/>
          <cell r="G260"/>
          <cell r="H260"/>
          <cell r="I260"/>
          <cell r="J260">
            <v>101759784</v>
          </cell>
        </row>
        <row r="261">
          <cell r="B261">
            <v>13580161594</v>
          </cell>
          <cell r="C261" t="str">
            <v>(PRODUCTOS FINANCIEROS DOCUMENTADOS A DEVENGAR - RESIDENTES)</v>
          </cell>
          <cell r="D261"/>
          <cell r="E261"/>
          <cell r="F261"/>
          <cell r="G261"/>
          <cell r="H261"/>
          <cell r="I261"/>
          <cell r="J261">
            <v>-116312885</v>
          </cell>
        </row>
        <row r="262">
          <cell r="B262">
            <v>13580161594</v>
          </cell>
          <cell r="C262" t="str">
            <v>(Product. Financ. Doc. a Devengar Resid)</v>
          </cell>
          <cell r="D262"/>
          <cell r="E262"/>
          <cell r="F262"/>
          <cell r="G262"/>
          <cell r="H262"/>
          <cell r="I262"/>
          <cell r="J262">
            <v>-89225182</v>
          </cell>
        </row>
        <row r="263">
          <cell r="B263">
            <v>13580161594</v>
          </cell>
          <cell r="C263" t="str">
            <v>(Product.Financ.Doc.a Devengar Resid.)</v>
          </cell>
          <cell r="D263"/>
          <cell r="E263"/>
          <cell r="F263"/>
          <cell r="G263"/>
          <cell r="H263"/>
          <cell r="I263"/>
          <cell r="J263">
            <v>-27087703</v>
          </cell>
        </row>
        <row r="264">
          <cell r="B264">
            <v>13600000600</v>
          </cell>
          <cell r="C264" t="str">
            <v>CREDITOS VIGENTES POR INTERMEDIACION FINANCIERA - SECTOR FINANCIERO - MENORES</v>
          </cell>
          <cell r="D264"/>
          <cell r="E264"/>
          <cell r="F264"/>
          <cell r="G264"/>
          <cell r="H264"/>
          <cell r="I264"/>
          <cell r="J264">
            <v>55780732101</v>
          </cell>
        </row>
        <row r="265">
          <cell r="B265">
            <v>13610000600</v>
          </cell>
          <cell r="C265" t="str">
            <v>COLOCACIONES - MENORES DE 1 ANHO</v>
          </cell>
          <cell r="D265"/>
          <cell r="E265"/>
          <cell r="F265"/>
          <cell r="G265"/>
          <cell r="H265"/>
          <cell r="I265"/>
          <cell r="J265">
            <v>49101199350</v>
          </cell>
        </row>
        <row r="266">
          <cell r="B266">
            <v>13610131600</v>
          </cell>
          <cell r="C266" t="str">
            <v>OTRAS INSTITUCIONES FINANCIERAS A PLAZO FIJO NO REAJUSTABLES</v>
          </cell>
          <cell r="D266"/>
          <cell r="E266"/>
          <cell r="F266"/>
          <cell r="G266"/>
          <cell r="H266"/>
          <cell r="I266"/>
          <cell r="J266">
            <v>48267626253</v>
          </cell>
        </row>
        <row r="267">
          <cell r="B267">
            <v>13610131602</v>
          </cell>
          <cell r="C267" t="str">
            <v>BANCOS OFICIALES DEL PAIS</v>
          </cell>
          <cell r="D267"/>
          <cell r="E267"/>
          <cell r="F267"/>
          <cell r="G267"/>
          <cell r="H267"/>
          <cell r="I267"/>
          <cell r="J267">
            <v>1664001679</v>
          </cell>
        </row>
        <row r="268">
          <cell r="B268">
            <v>13610131602</v>
          </cell>
          <cell r="C268" t="str">
            <v>BANCOS OFICIALES DEL PAIS</v>
          </cell>
          <cell r="D268"/>
          <cell r="E268"/>
          <cell r="F268"/>
          <cell r="G268"/>
          <cell r="H268"/>
          <cell r="I268"/>
          <cell r="J268">
            <v>1664001679</v>
          </cell>
        </row>
        <row r="269">
          <cell r="B269">
            <v>13610131604</v>
          </cell>
          <cell r="C269" t="str">
            <v>BANCOS PRIVADOS DEL PAIS</v>
          </cell>
          <cell r="D269"/>
          <cell r="E269"/>
          <cell r="F269"/>
          <cell r="G269"/>
          <cell r="H269"/>
          <cell r="I269"/>
          <cell r="J269">
            <v>477420988</v>
          </cell>
        </row>
        <row r="270">
          <cell r="B270">
            <v>13610131604</v>
          </cell>
          <cell r="C270" t="str">
            <v>Bancos Privados del País</v>
          </cell>
          <cell r="D270"/>
          <cell r="E270"/>
          <cell r="F270"/>
          <cell r="G270"/>
          <cell r="H270"/>
          <cell r="I270"/>
          <cell r="J270">
            <v>477420988</v>
          </cell>
        </row>
        <row r="271">
          <cell r="B271">
            <v>13610131606</v>
          </cell>
          <cell r="C271" t="str">
            <v>EMPRESAS FINANCIERAS DEL PAIS</v>
          </cell>
          <cell r="D271"/>
          <cell r="E271"/>
          <cell r="F271"/>
          <cell r="G271"/>
          <cell r="H271"/>
          <cell r="I271"/>
          <cell r="J271">
            <v>955953003</v>
          </cell>
        </row>
        <row r="272">
          <cell r="B272">
            <v>13610131606</v>
          </cell>
          <cell r="C272" t="str">
            <v>Cred. Vig. x Interm. Financ. Sector Financiero</v>
          </cell>
          <cell r="D272"/>
          <cell r="E272"/>
          <cell r="F272"/>
          <cell r="G272"/>
          <cell r="H272"/>
          <cell r="I272"/>
          <cell r="J272">
            <v>955953003</v>
          </cell>
        </row>
        <row r="273">
          <cell r="B273">
            <v>13610131624</v>
          </cell>
          <cell r="C273" t="str">
            <v>COOPERATIVAS DE PRODUCCION</v>
          </cell>
          <cell r="D273"/>
          <cell r="E273"/>
          <cell r="F273"/>
          <cell r="G273"/>
          <cell r="H273"/>
          <cell r="I273"/>
          <cell r="J273">
            <v>43968687583</v>
          </cell>
        </row>
        <row r="274">
          <cell r="B274">
            <v>13610131624</v>
          </cell>
          <cell r="C274" t="str">
            <v>COOPERATIVAS DE PRODUCCION</v>
          </cell>
          <cell r="D274"/>
          <cell r="E274"/>
          <cell r="F274"/>
          <cell r="G274"/>
          <cell r="H274"/>
          <cell r="I274"/>
          <cell r="J274">
            <v>43968687583</v>
          </cell>
        </row>
        <row r="275">
          <cell r="B275">
            <v>13610131626</v>
          </cell>
          <cell r="C275" t="str">
            <v>COOPERATIVAS MULTIACTIVAS</v>
          </cell>
          <cell r="D275"/>
          <cell r="E275"/>
          <cell r="F275"/>
          <cell r="G275"/>
          <cell r="H275"/>
          <cell r="I275"/>
          <cell r="J275">
            <v>1201563000</v>
          </cell>
        </row>
        <row r="276">
          <cell r="B276">
            <v>13610131626</v>
          </cell>
          <cell r="C276" t="str">
            <v>COOPERATIVAS MULTIACTIVAS</v>
          </cell>
          <cell r="D276"/>
          <cell r="E276"/>
          <cell r="F276"/>
          <cell r="G276"/>
          <cell r="H276"/>
          <cell r="I276"/>
          <cell r="J276">
            <v>810000000</v>
          </cell>
        </row>
        <row r="277">
          <cell r="B277">
            <v>13610131626</v>
          </cell>
          <cell r="C277" t="str">
            <v>COOPERATIVAS MULTIACTIVAS</v>
          </cell>
          <cell r="D277"/>
          <cell r="E277"/>
          <cell r="F277"/>
          <cell r="G277"/>
          <cell r="H277"/>
          <cell r="I277"/>
          <cell r="J277">
            <v>391563000</v>
          </cell>
        </row>
        <row r="278">
          <cell r="B278">
            <v>13610417600</v>
          </cell>
          <cell r="C278" t="str">
            <v>COOPERATIVAS DE AHORRO Y CREDITOS</v>
          </cell>
          <cell r="D278"/>
          <cell r="E278"/>
          <cell r="F278"/>
          <cell r="G278"/>
          <cell r="H278"/>
          <cell r="I278"/>
          <cell r="J278">
            <v>313250400</v>
          </cell>
        </row>
        <row r="279">
          <cell r="B279">
            <v>13610417612</v>
          </cell>
          <cell r="C279" t="str">
            <v>COOPERATIVAS DE AHORRO Y CREDITO</v>
          </cell>
          <cell r="D279"/>
          <cell r="E279"/>
          <cell r="F279"/>
          <cell r="G279"/>
          <cell r="H279"/>
          <cell r="I279"/>
          <cell r="J279">
            <v>313250400</v>
          </cell>
        </row>
        <row r="280">
          <cell r="B280">
            <v>13610417612</v>
          </cell>
          <cell r="C280" t="str">
            <v>Cooperativas de ahorro y credito</v>
          </cell>
          <cell r="D280"/>
          <cell r="E280"/>
          <cell r="F280"/>
          <cell r="G280"/>
          <cell r="H280"/>
          <cell r="I280"/>
          <cell r="J280">
            <v>313250400</v>
          </cell>
        </row>
        <row r="281">
          <cell r="B281">
            <v>13610419600</v>
          </cell>
          <cell r="C281" t="str">
            <v>COMPRA DE CARTERA</v>
          </cell>
          <cell r="D281"/>
          <cell r="E281"/>
          <cell r="F281"/>
          <cell r="G281"/>
          <cell r="H281"/>
          <cell r="I281"/>
          <cell r="J281">
            <v>520322697</v>
          </cell>
        </row>
        <row r="282">
          <cell r="B282">
            <v>13610419602</v>
          </cell>
          <cell r="C282" t="str">
            <v>COMPRA DE CARTERA</v>
          </cell>
          <cell r="D282"/>
          <cell r="E282"/>
          <cell r="F282"/>
          <cell r="G282"/>
          <cell r="H282"/>
          <cell r="I282"/>
          <cell r="J282">
            <v>520322697</v>
          </cell>
        </row>
        <row r="283">
          <cell r="B283">
            <v>13610419602</v>
          </cell>
          <cell r="C283" t="str">
            <v>RESIDENTES</v>
          </cell>
          <cell r="D283"/>
          <cell r="E283"/>
          <cell r="F283"/>
          <cell r="G283"/>
          <cell r="H283"/>
          <cell r="I283"/>
          <cell r="J283">
            <v>520322697</v>
          </cell>
        </row>
        <row r="284">
          <cell r="B284">
            <v>13620000600</v>
          </cell>
          <cell r="C284" t="str">
            <v>OPERACIONES A LIQUIDAR - MENORES DE 1 ANHO</v>
          </cell>
          <cell r="D284"/>
          <cell r="E284"/>
          <cell r="F284"/>
          <cell r="G284"/>
          <cell r="H284"/>
          <cell r="I284"/>
          <cell r="J284">
            <v>6013035574</v>
          </cell>
        </row>
        <row r="285">
          <cell r="B285">
            <v>13620153600</v>
          </cell>
          <cell r="C285" t="str">
            <v>DEUDORES POR VALORES VENDIDOS CON COMPRA FUTURA</v>
          </cell>
          <cell r="D285"/>
          <cell r="E285"/>
          <cell r="F285"/>
          <cell r="G285"/>
          <cell r="H285"/>
          <cell r="I285"/>
          <cell r="J285">
            <v>6000000000</v>
          </cell>
        </row>
        <row r="286">
          <cell r="B286">
            <v>13620153602</v>
          </cell>
          <cell r="C286" t="str">
            <v>VALORES PUBLICOS</v>
          </cell>
          <cell r="D286"/>
          <cell r="E286"/>
          <cell r="F286"/>
          <cell r="G286"/>
          <cell r="H286"/>
          <cell r="I286"/>
          <cell r="J286">
            <v>6000000000</v>
          </cell>
        </row>
        <row r="287">
          <cell r="B287">
            <v>13620153602</v>
          </cell>
          <cell r="C287" t="str">
            <v>DEUD.X.VALORES VEND. C/COMPRA FUTUTA</v>
          </cell>
          <cell r="D287"/>
          <cell r="E287"/>
          <cell r="F287"/>
          <cell r="G287"/>
          <cell r="H287"/>
          <cell r="I287"/>
          <cell r="J287">
            <v>6000000000</v>
          </cell>
        </row>
        <row r="288">
          <cell r="B288">
            <v>13620159600</v>
          </cell>
          <cell r="C288" t="str">
            <v>PERDIDAS A DEVENGAR POR OPERACIONES A LIQUIDAR</v>
          </cell>
          <cell r="D288"/>
          <cell r="E288"/>
          <cell r="F288"/>
          <cell r="G288"/>
          <cell r="H288"/>
          <cell r="I288"/>
          <cell r="J288">
            <v>13035574</v>
          </cell>
        </row>
        <row r="289">
          <cell r="B289">
            <v>13620159604</v>
          </cell>
          <cell r="C289" t="str">
            <v>PRIMAS POR COMPRA FUTURA DE VALORES VENDIDOS - RESIDENTES</v>
          </cell>
          <cell r="D289"/>
          <cell r="E289"/>
          <cell r="F289"/>
          <cell r="G289"/>
          <cell r="H289"/>
          <cell r="I289"/>
          <cell r="J289">
            <v>13035574</v>
          </cell>
        </row>
        <row r="290">
          <cell r="B290">
            <v>13620159604</v>
          </cell>
          <cell r="C290" t="str">
            <v>PERD. A DEVENG. X OPERACIONES A LIQ.</v>
          </cell>
          <cell r="D290"/>
          <cell r="E290"/>
          <cell r="F290"/>
          <cell r="G290"/>
          <cell r="H290"/>
          <cell r="I290"/>
          <cell r="J290">
            <v>13035574</v>
          </cell>
        </row>
        <row r="291">
          <cell r="B291">
            <v>13680000600</v>
          </cell>
          <cell r="C291" t="str">
            <v>DEUDORES POR PRODUCTOS FINANCIEROS - MENORES DE 1 ANHO</v>
          </cell>
          <cell r="D291"/>
          <cell r="E291"/>
          <cell r="F291"/>
          <cell r="G291"/>
          <cell r="H291"/>
          <cell r="I291"/>
          <cell r="J291">
            <v>666497177</v>
          </cell>
        </row>
        <row r="292">
          <cell r="B292">
            <v>13680161600</v>
          </cell>
          <cell r="C292" t="str">
            <v>DEUDORES POR PRODUCTOS FINANCIEROS - COLOCACIONES</v>
          </cell>
          <cell r="D292"/>
          <cell r="E292"/>
          <cell r="F292"/>
          <cell r="G292"/>
          <cell r="H292"/>
          <cell r="I292"/>
          <cell r="J292">
            <v>666497177</v>
          </cell>
        </row>
        <row r="293">
          <cell r="B293">
            <v>13680161682</v>
          </cell>
          <cell r="C293" t="str">
            <v>PRODUCTOS FINANCIEROS DOCUMENTADOS - RESIDENTES</v>
          </cell>
          <cell r="D293"/>
          <cell r="E293"/>
          <cell r="F293"/>
          <cell r="G293"/>
          <cell r="H293"/>
          <cell r="I293"/>
          <cell r="J293">
            <v>2078896827</v>
          </cell>
        </row>
        <row r="294">
          <cell r="B294">
            <v>13680161682</v>
          </cell>
          <cell r="C294" t="str">
            <v>Product. Financieros Deveng. Sector Financiero</v>
          </cell>
          <cell r="D294"/>
          <cell r="E294"/>
          <cell r="F294"/>
          <cell r="G294"/>
          <cell r="H294"/>
          <cell r="I294"/>
          <cell r="J294">
            <v>196576583</v>
          </cell>
        </row>
        <row r="295">
          <cell r="B295">
            <v>13680161682</v>
          </cell>
          <cell r="C295" t="str">
            <v>Product. Financ. Devemg. Sector Financiero</v>
          </cell>
          <cell r="D295"/>
          <cell r="E295"/>
          <cell r="F295"/>
          <cell r="G295"/>
          <cell r="H295"/>
          <cell r="I295"/>
          <cell r="J295">
            <v>1882320244</v>
          </cell>
        </row>
        <row r="296">
          <cell r="B296">
            <v>13680161694</v>
          </cell>
          <cell r="C296" t="str">
            <v>(PRODUCTOS FINANCIEROS DOCUMENTADOS A DEVENGAR - RESIDENTES)</v>
          </cell>
          <cell r="D296"/>
          <cell r="E296"/>
          <cell r="F296"/>
          <cell r="G296"/>
          <cell r="H296"/>
          <cell r="I296"/>
          <cell r="J296">
            <v>-1412399650</v>
          </cell>
        </row>
        <row r="297">
          <cell r="B297">
            <v>13680161694</v>
          </cell>
          <cell r="C297" t="str">
            <v>( Product. Financ. Doc. a Devengar Res)</v>
          </cell>
          <cell r="D297"/>
          <cell r="E297"/>
          <cell r="F297"/>
          <cell r="G297"/>
          <cell r="H297"/>
          <cell r="I297"/>
          <cell r="J297">
            <v>-81730276</v>
          </cell>
        </row>
        <row r="298">
          <cell r="B298">
            <v>13680161694</v>
          </cell>
          <cell r="C298" t="str">
            <v>(Product. Financ. Doc. a Devengar Res,)</v>
          </cell>
          <cell r="D298"/>
          <cell r="E298"/>
          <cell r="F298"/>
          <cell r="G298"/>
          <cell r="H298"/>
          <cell r="I298"/>
          <cell r="J298">
            <v>-1330669374</v>
          </cell>
        </row>
        <row r="299">
          <cell r="B299">
            <v>13700000700</v>
          </cell>
          <cell r="C299" t="str">
            <v>CREDITOS VIGENTES POR INTERMEDIACION FINANCIERA - SECTOR FINANCIERO - MENORES</v>
          </cell>
          <cell r="D299"/>
          <cell r="E299"/>
          <cell r="F299"/>
          <cell r="G299"/>
          <cell r="H299"/>
          <cell r="I299"/>
          <cell r="J299">
            <v>93191516621</v>
          </cell>
        </row>
        <row r="300">
          <cell r="B300">
            <v>13710000700</v>
          </cell>
          <cell r="C300" t="str">
            <v>COLOCACIONES - MENORES DE 3 ANHOS</v>
          </cell>
          <cell r="D300"/>
          <cell r="E300"/>
          <cell r="F300"/>
          <cell r="G300"/>
          <cell r="H300"/>
          <cell r="I300"/>
          <cell r="J300">
            <v>86856612750</v>
          </cell>
        </row>
        <row r="301">
          <cell r="B301">
            <v>13710131700</v>
          </cell>
          <cell r="C301" t="str">
            <v>OTRAS INSTITUCIONES FINANCIERAS A PLAZO FIJO NO REAJUSTABLES</v>
          </cell>
          <cell r="D301"/>
          <cell r="E301"/>
          <cell r="F301"/>
          <cell r="G301"/>
          <cell r="H301"/>
          <cell r="I301"/>
          <cell r="J301">
            <v>86338726477</v>
          </cell>
        </row>
        <row r="302">
          <cell r="B302">
            <v>13710131702</v>
          </cell>
          <cell r="C302" t="str">
            <v>BANCOS OFICIALES DEL PAIS</v>
          </cell>
          <cell r="D302"/>
          <cell r="E302"/>
          <cell r="F302"/>
          <cell r="G302"/>
          <cell r="H302"/>
          <cell r="I302"/>
          <cell r="J302">
            <v>14400397231</v>
          </cell>
        </row>
        <row r="303">
          <cell r="B303">
            <v>13710131702</v>
          </cell>
          <cell r="C303" t="str">
            <v>BANCO OFICIALES DEL PAIS</v>
          </cell>
          <cell r="D303"/>
          <cell r="E303"/>
          <cell r="F303"/>
          <cell r="G303"/>
          <cell r="H303"/>
          <cell r="I303"/>
          <cell r="J303">
            <v>14400397231</v>
          </cell>
        </row>
        <row r="304">
          <cell r="B304">
            <v>13710131704</v>
          </cell>
          <cell r="C304" t="str">
            <v>BANCOS PRIVADOS DEL PAIS</v>
          </cell>
          <cell r="D304"/>
          <cell r="E304"/>
          <cell r="F304"/>
          <cell r="G304"/>
          <cell r="H304"/>
          <cell r="I304"/>
          <cell r="J304">
            <v>29694556752</v>
          </cell>
        </row>
        <row r="305">
          <cell r="B305">
            <v>13710131704</v>
          </cell>
          <cell r="C305" t="str">
            <v>Bancos Privados del País</v>
          </cell>
          <cell r="D305"/>
          <cell r="E305"/>
          <cell r="F305"/>
          <cell r="G305"/>
          <cell r="H305"/>
          <cell r="I305"/>
          <cell r="J305">
            <v>28128304752</v>
          </cell>
        </row>
        <row r="306">
          <cell r="B306">
            <v>13710131704</v>
          </cell>
          <cell r="C306" t="str">
            <v>Bancos Privados del País M/E</v>
          </cell>
          <cell r="D306"/>
          <cell r="E306"/>
          <cell r="F306"/>
          <cell r="G306"/>
          <cell r="H306"/>
          <cell r="I306"/>
          <cell r="J306">
            <v>1566252000</v>
          </cell>
        </row>
        <row r="307">
          <cell r="B307">
            <v>13710131706</v>
          </cell>
          <cell r="C307" t="str">
            <v>EMPRESAS FINANCIERAS DEL PAIS</v>
          </cell>
          <cell r="D307"/>
          <cell r="E307"/>
          <cell r="F307"/>
          <cell r="G307"/>
          <cell r="H307"/>
          <cell r="I307"/>
          <cell r="J307">
            <v>35801190766</v>
          </cell>
        </row>
        <row r="308">
          <cell r="B308">
            <v>13710131706</v>
          </cell>
          <cell r="C308" t="str">
            <v>Cred.Vig.x Interm.Financ.Sector Financiero</v>
          </cell>
          <cell r="D308"/>
          <cell r="E308"/>
          <cell r="F308"/>
          <cell r="G308"/>
          <cell r="H308"/>
          <cell r="I308"/>
          <cell r="J308">
            <v>35801190766</v>
          </cell>
        </row>
        <row r="309">
          <cell r="B309">
            <v>13710131712</v>
          </cell>
          <cell r="C309" t="str">
            <v>COOPERATIVA DE AHORRO Y CREDITO</v>
          </cell>
          <cell r="D309"/>
          <cell r="E309"/>
          <cell r="F309"/>
          <cell r="G309"/>
          <cell r="H309"/>
          <cell r="I309"/>
          <cell r="J309">
            <v>573467335</v>
          </cell>
        </row>
        <row r="310">
          <cell r="B310">
            <v>13710131712</v>
          </cell>
          <cell r="C310" t="str">
            <v>COOPERATIVA DE AHORRO Y CREDITO</v>
          </cell>
          <cell r="D310"/>
          <cell r="E310"/>
          <cell r="F310"/>
          <cell r="G310"/>
          <cell r="H310"/>
          <cell r="I310"/>
          <cell r="J310">
            <v>573467335</v>
          </cell>
        </row>
        <row r="311">
          <cell r="B311">
            <v>13710131724</v>
          </cell>
          <cell r="C311" t="str">
            <v>COOPERATIVAS DE PRODUCCION</v>
          </cell>
          <cell r="D311"/>
          <cell r="E311"/>
          <cell r="F311"/>
          <cell r="G311"/>
          <cell r="H311"/>
          <cell r="I311"/>
          <cell r="J311">
            <v>4698756000</v>
          </cell>
        </row>
        <row r="312">
          <cell r="B312">
            <v>13710131724</v>
          </cell>
          <cell r="C312" t="str">
            <v>COOPERATIVAS DE PRODUCCION</v>
          </cell>
          <cell r="D312"/>
          <cell r="E312"/>
          <cell r="F312"/>
          <cell r="G312"/>
          <cell r="H312"/>
          <cell r="I312"/>
          <cell r="J312">
            <v>4698756000</v>
          </cell>
        </row>
        <row r="313">
          <cell r="B313">
            <v>13710131726</v>
          </cell>
          <cell r="C313" t="str">
            <v>COOPERATIVAS MULTIACTIVAS</v>
          </cell>
          <cell r="D313"/>
          <cell r="E313"/>
          <cell r="F313"/>
          <cell r="G313"/>
          <cell r="H313"/>
          <cell r="I313"/>
          <cell r="J313">
            <v>1170358393</v>
          </cell>
        </row>
        <row r="314">
          <cell r="B314">
            <v>13710131726</v>
          </cell>
          <cell r="C314" t="str">
            <v>COOPERATIVAS MULTIACTIVAS</v>
          </cell>
          <cell r="D314"/>
          <cell r="E314"/>
          <cell r="F314"/>
          <cell r="G314"/>
          <cell r="H314"/>
          <cell r="I314"/>
          <cell r="J314">
            <v>1170358393</v>
          </cell>
        </row>
        <row r="315">
          <cell r="B315">
            <v>13710417700</v>
          </cell>
          <cell r="C315" t="str">
            <v>CREDITOS VIGENTES X INTERMED. FINANCIERA - SECTOR FIN.</v>
          </cell>
          <cell r="D315"/>
          <cell r="E315"/>
          <cell r="F315"/>
          <cell r="G315"/>
          <cell r="H315"/>
          <cell r="I315"/>
          <cell r="J315">
            <v>344232311</v>
          </cell>
        </row>
        <row r="316">
          <cell r="B316">
            <v>13710417712</v>
          </cell>
          <cell r="C316" t="str">
            <v>COOPERATIVA DE AHORRO Y CREDITO</v>
          </cell>
          <cell r="D316"/>
          <cell r="E316"/>
          <cell r="F316"/>
          <cell r="G316"/>
          <cell r="H316"/>
          <cell r="I316"/>
          <cell r="J316">
            <v>50411110</v>
          </cell>
        </row>
        <row r="317">
          <cell r="B317">
            <v>13710417712</v>
          </cell>
          <cell r="C317" t="str">
            <v>COOPERATIVA DE AHORRO Y CREDITO</v>
          </cell>
          <cell r="D317"/>
          <cell r="E317"/>
          <cell r="F317"/>
          <cell r="G317"/>
          <cell r="H317"/>
          <cell r="I317"/>
          <cell r="J317">
            <v>50411110</v>
          </cell>
        </row>
        <row r="318">
          <cell r="B318">
            <v>13710417734</v>
          </cell>
          <cell r="C318" t="str">
            <v>MED. TRANSIT. EMIT. POR EL BCP</v>
          </cell>
          <cell r="D318"/>
          <cell r="E318"/>
          <cell r="F318"/>
          <cell r="G318"/>
          <cell r="H318"/>
          <cell r="I318"/>
          <cell r="J318">
            <v>293821201</v>
          </cell>
        </row>
        <row r="319">
          <cell r="B319">
            <v>13710417734</v>
          </cell>
          <cell r="C319" t="str">
            <v>MED. TRANSIT. EMIT. POR EL BCP</v>
          </cell>
          <cell r="D319"/>
          <cell r="E319"/>
          <cell r="F319"/>
          <cell r="G319"/>
          <cell r="H319"/>
          <cell r="I319"/>
          <cell r="J319">
            <v>293821201</v>
          </cell>
        </row>
        <row r="320">
          <cell r="B320">
            <v>13710419702</v>
          </cell>
          <cell r="C320" t="str">
            <v>COMPRA DE CARTERA</v>
          </cell>
          <cell r="D320"/>
          <cell r="E320"/>
          <cell r="F320"/>
          <cell r="G320"/>
          <cell r="H320"/>
          <cell r="I320"/>
          <cell r="J320">
            <v>173653962</v>
          </cell>
        </row>
        <row r="321">
          <cell r="B321">
            <v>13710419702</v>
          </cell>
          <cell r="C321" t="str">
            <v>RESIDENTES</v>
          </cell>
          <cell r="D321"/>
          <cell r="E321"/>
          <cell r="F321"/>
          <cell r="G321"/>
          <cell r="H321"/>
          <cell r="I321"/>
          <cell r="J321">
            <v>173653962</v>
          </cell>
        </row>
        <row r="322">
          <cell r="B322">
            <v>13780000700</v>
          </cell>
          <cell r="C322" t="str">
            <v>DEUDORES POR PRODUCTOS FINANCIEROS - MENORES DE 3 ANHOS</v>
          </cell>
          <cell r="D322"/>
          <cell r="E322"/>
          <cell r="F322"/>
          <cell r="G322"/>
          <cell r="H322"/>
          <cell r="I322"/>
          <cell r="J322">
            <v>6334903871</v>
          </cell>
        </row>
        <row r="323">
          <cell r="B323">
            <v>13780161700</v>
          </cell>
          <cell r="C323" t="str">
            <v>DEUDORES POR PRODUCTOS FINANCIEROS - COLOCACIONES</v>
          </cell>
          <cell r="D323"/>
          <cell r="E323"/>
          <cell r="F323"/>
          <cell r="G323"/>
          <cell r="H323"/>
          <cell r="I323"/>
          <cell r="J323">
            <v>6334903871</v>
          </cell>
        </row>
        <row r="324">
          <cell r="B324">
            <v>13780161780</v>
          </cell>
          <cell r="C324" t="str">
            <v>PRODUCTOS FINANCIEROS DOCUMENTADOS - RESIDENTES</v>
          </cell>
          <cell r="D324"/>
          <cell r="E324"/>
          <cell r="F324"/>
          <cell r="G324"/>
          <cell r="H324"/>
          <cell r="I324"/>
          <cell r="J324">
            <v>18683640521</v>
          </cell>
        </row>
        <row r="325">
          <cell r="B325">
            <v>13780161782</v>
          </cell>
          <cell r="C325" t="str">
            <v>PRODUCTOS FINANCIEROS DOCUMENTADOS - RE               SIDENTES</v>
          </cell>
          <cell r="D325"/>
          <cell r="E325"/>
          <cell r="F325"/>
          <cell r="G325"/>
          <cell r="H325"/>
          <cell r="I325"/>
          <cell r="J325">
            <v>18683640521</v>
          </cell>
        </row>
        <row r="326">
          <cell r="B326">
            <v>13780161782</v>
          </cell>
          <cell r="C326" t="str">
            <v>Product.Financ.Document. - Residentes</v>
          </cell>
          <cell r="D326"/>
          <cell r="E326"/>
          <cell r="F326"/>
          <cell r="G326"/>
          <cell r="H326"/>
          <cell r="I326"/>
          <cell r="J326">
            <v>17961271238</v>
          </cell>
        </row>
        <row r="327">
          <cell r="B327">
            <v>13780161782</v>
          </cell>
          <cell r="C327" t="str">
            <v>Produc. Financ. Documentados Residentes</v>
          </cell>
          <cell r="D327"/>
          <cell r="E327"/>
          <cell r="F327"/>
          <cell r="G327"/>
          <cell r="H327"/>
          <cell r="I327"/>
          <cell r="J327">
            <v>722369283</v>
          </cell>
        </row>
        <row r="328">
          <cell r="B328">
            <v>13780161794</v>
          </cell>
          <cell r="C328" t="str">
            <v>(PRODUCTOS FINANCIEROS DOCUMENTADOS A DEVENGAR - RESIDENTES)</v>
          </cell>
          <cell r="D328"/>
          <cell r="E328"/>
          <cell r="F328"/>
          <cell r="G328"/>
          <cell r="H328"/>
          <cell r="I328"/>
          <cell r="J328">
            <v>-12348736650</v>
          </cell>
        </row>
        <row r="329">
          <cell r="B329">
            <v>13780161794</v>
          </cell>
          <cell r="C329" t="str">
            <v>(Produc.Financ.Doc. a Devengar - Residentes)</v>
          </cell>
          <cell r="D329"/>
          <cell r="E329"/>
          <cell r="F329"/>
          <cell r="G329"/>
          <cell r="H329"/>
          <cell r="I329"/>
          <cell r="J329">
            <v>-11915970964</v>
          </cell>
        </row>
        <row r="330">
          <cell r="B330">
            <v>13780161794</v>
          </cell>
          <cell r="C330" t="str">
            <v>(Produc Financ Documen a Devengar Resid)</v>
          </cell>
          <cell r="D330"/>
          <cell r="E330"/>
          <cell r="F330"/>
          <cell r="G330"/>
          <cell r="H330"/>
          <cell r="I330"/>
          <cell r="J330">
            <v>-432765686</v>
          </cell>
        </row>
        <row r="331">
          <cell r="B331">
            <v>13800000800</v>
          </cell>
          <cell r="C331" t="str">
            <v>CREDITOS VIGENTES POR INTERMEDIACION FINANCIERA - SECTOR FINANCIERO - TRES ANH</v>
          </cell>
          <cell r="D331"/>
          <cell r="E331"/>
          <cell r="F331"/>
          <cell r="G331"/>
          <cell r="H331"/>
          <cell r="I331"/>
          <cell r="J331">
            <v>150817934236</v>
          </cell>
        </row>
        <row r="332">
          <cell r="B332">
            <v>13810000800</v>
          </cell>
          <cell r="C332" t="str">
            <v>COLOCACIONES - TRES ANHOS O SUPERIORES</v>
          </cell>
          <cell r="D332"/>
          <cell r="E332"/>
          <cell r="F332"/>
          <cell r="G332"/>
          <cell r="H332"/>
          <cell r="I332"/>
          <cell r="J332">
            <v>134572425815</v>
          </cell>
        </row>
        <row r="333">
          <cell r="B333">
            <v>13810131800</v>
          </cell>
          <cell r="C333" t="str">
            <v>OTRAS INSTITUCIONES FINANCIERAS A PLAZO FIJO NO REAJUSTABLES</v>
          </cell>
          <cell r="D333"/>
          <cell r="E333"/>
          <cell r="F333"/>
          <cell r="G333"/>
          <cell r="H333"/>
          <cell r="I333"/>
          <cell r="J333">
            <v>134572425815</v>
          </cell>
        </row>
        <row r="334">
          <cell r="B334">
            <v>13810131802</v>
          </cell>
          <cell r="C334" t="str">
            <v>BANCOS OFICIALES DEL PAIS</v>
          </cell>
          <cell r="D334"/>
          <cell r="E334"/>
          <cell r="F334"/>
          <cell r="G334"/>
          <cell r="H334"/>
          <cell r="I334"/>
          <cell r="J334">
            <v>23977032949</v>
          </cell>
        </row>
        <row r="335">
          <cell r="B335">
            <v>13810131802</v>
          </cell>
          <cell r="C335" t="str">
            <v>BANCO OFICIALES DEL PAIS</v>
          </cell>
          <cell r="D335"/>
          <cell r="E335"/>
          <cell r="F335"/>
          <cell r="G335"/>
          <cell r="H335"/>
          <cell r="I335"/>
          <cell r="J335">
            <v>17712024949</v>
          </cell>
        </row>
        <row r="336">
          <cell r="B336">
            <v>13810131802</v>
          </cell>
          <cell r="C336" t="str">
            <v>BANCOS OFICIALES DEL PAIS</v>
          </cell>
          <cell r="D336"/>
          <cell r="E336"/>
          <cell r="F336"/>
          <cell r="G336"/>
          <cell r="H336"/>
          <cell r="I336"/>
          <cell r="J336">
            <v>6265008000</v>
          </cell>
        </row>
        <row r="337">
          <cell r="B337">
            <v>13810131804</v>
          </cell>
          <cell r="C337" t="str">
            <v>BANCOS PRIVADOS DEL PAIS</v>
          </cell>
          <cell r="D337"/>
          <cell r="E337"/>
          <cell r="F337"/>
          <cell r="G337"/>
          <cell r="H337"/>
          <cell r="I337"/>
          <cell r="J337">
            <v>90874431491</v>
          </cell>
        </row>
        <row r="338">
          <cell r="B338">
            <v>13810131804</v>
          </cell>
          <cell r="C338" t="str">
            <v>BANCOS PRIVADOS DEL PAIS</v>
          </cell>
          <cell r="D338"/>
          <cell r="E338"/>
          <cell r="F338"/>
          <cell r="G338"/>
          <cell r="H338"/>
          <cell r="I338"/>
          <cell r="J338">
            <v>78344415491</v>
          </cell>
        </row>
        <row r="339">
          <cell r="B339">
            <v>13810131804</v>
          </cell>
          <cell r="C339" t="str">
            <v>BANCOS PRIVADOS DEL PAIS</v>
          </cell>
          <cell r="D339"/>
          <cell r="E339"/>
          <cell r="F339"/>
          <cell r="G339"/>
          <cell r="H339"/>
          <cell r="I339"/>
          <cell r="J339">
            <v>12530016000</v>
          </cell>
        </row>
        <row r="340">
          <cell r="B340">
            <v>13810131806</v>
          </cell>
          <cell r="C340" t="str">
            <v>EMPRESAS FINANCIERAS DEL PAIS</v>
          </cell>
          <cell r="D340"/>
          <cell r="E340"/>
          <cell r="F340"/>
          <cell r="G340"/>
          <cell r="H340"/>
          <cell r="I340"/>
          <cell r="J340">
            <v>19720961375</v>
          </cell>
        </row>
        <row r="341">
          <cell r="B341">
            <v>13810131806</v>
          </cell>
          <cell r="C341" t="str">
            <v>EMPRESAS FINANCIERAS DEL PAIS</v>
          </cell>
          <cell r="D341"/>
          <cell r="E341"/>
          <cell r="F341"/>
          <cell r="G341"/>
          <cell r="H341"/>
          <cell r="I341"/>
          <cell r="J341">
            <v>19720961375</v>
          </cell>
        </row>
        <row r="342">
          <cell r="B342">
            <v>13880000800</v>
          </cell>
          <cell r="C342" t="str">
            <v>DEUDORES POR PRODUCTOS FINANCIEROS - TRES ANHOS O SUPERIORES</v>
          </cell>
          <cell r="D342"/>
          <cell r="E342"/>
          <cell r="F342"/>
          <cell r="G342"/>
          <cell r="H342"/>
          <cell r="I342"/>
          <cell r="J342">
            <v>16245508421</v>
          </cell>
        </row>
        <row r="343">
          <cell r="B343">
            <v>13880161800</v>
          </cell>
          <cell r="C343" t="str">
            <v>DEUDORES POR PRODUCTOS FINANCIEROS - COLOCACIONES</v>
          </cell>
          <cell r="D343"/>
          <cell r="E343"/>
          <cell r="F343"/>
          <cell r="G343"/>
          <cell r="H343"/>
          <cell r="I343"/>
          <cell r="J343">
            <v>16245508421</v>
          </cell>
        </row>
        <row r="344">
          <cell r="B344">
            <v>13880161882</v>
          </cell>
          <cell r="C344" t="str">
            <v>PRODUCTOS FINANCIEROS DOCUMENTADOS - RESIDENTES</v>
          </cell>
          <cell r="D344"/>
          <cell r="E344"/>
          <cell r="F344"/>
          <cell r="G344"/>
          <cell r="H344"/>
          <cell r="I344"/>
          <cell r="J344">
            <v>43148452358</v>
          </cell>
        </row>
        <row r="345">
          <cell r="B345">
            <v>13880161882</v>
          </cell>
          <cell r="C345" t="str">
            <v>PRODUCT.FINANC.DOCUMENT. - RESIDENTES</v>
          </cell>
          <cell r="D345"/>
          <cell r="E345"/>
          <cell r="F345"/>
          <cell r="G345"/>
          <cell r="H345"/>
          <cell r="I345"/>
          <cell r="J345">
            <v>39696285801</v>
          </cell>
        </row>
        <row r="346">
          <cell r="B346">
            <v>13880161882</v>
          </cell>
          <cell r="C346" t="str">
            <v>PRODUCT.FINANC.DOCUMENT. - RESIDENTES</v>
          </cell>
          <cell r="D346"/>
          <cell r="E346"/>
          <cell r="F346"/>
          <cell r="G346"/>
          <cell r="H346"/>
          <cell r="I346"/>
          <cell r="J346">
            <v>3452166557</v>
          </cell>
        </row>
        <row r="347">
          <cell r="B347">
            <v>13880161894</v>
          </cell>
          <cell r="C347" t="str">
            <v>(PRODUCTOS FINANCIEROS DOCUMENTADOS A DEVENGAR - RESIDENTES)</v>
          </cell>
          <cell r="D347"/>
          <cell r="E347"/>
          <cell r="F347"/>
          <cell r="G347"/>
          <cell r="H347"/>
          <cell r="I347"/>
          <cell r="J347">
            <v>-26902943937</v>
          </cell>
        </row>
        <row r="348">
          <cell r="B348">
            <v>13880161894</v>
          </cell>
          <cell r="C348" t="str">
            <v>(PRODUC.FINANC.DOC. A DEVENGAR - RESIDENTES)</v>
          </cell>
          <cell r="D348"/>
          <cell r="E348"/>
          <cell r="F348"/>
          <cell r="G348"/>
          <cell r="H348"/>
          <cell r="I348"/>
          <cell r="J348">
            <v>-23988299639</v>
          </cell>
        </row>
        <row r="349">
          <cell r="B349">
            <v>13880161894</v>
          </cell>
          <cell r="C349" t="str">
            <v>(PRODUC.FINANC.DOC. A DEVENGAR - USD)</v>
          </cell>
          <cell r="D349"/>
          <cell r="E349"/>
          <cell r="F349"/>
          <cell r="G349"/>
          <cell r="H349"/>
          <cell r="I349"/>
          <cell r="J349">
            <v>-2914644298</v>
          </cell>
        </row>
        <row r="350">
          <cell r="B350">
            <v>14000000000</v>
          </cell>
          <cell r="C350" t="str">
            <v>CREDITOS VIGENTES POR INTERMED.FINANC.SECTOR NO FINANC.</v>
          </cell>
          <cell r="D350"/>
          <cell r="E350"/>
          <cell r="F350"/>
          <cell r="G350"/>
          <cell r="H350"/>
          <cell r="I350"/>
          <cell r="J350">
            <v>4061659808367</v>
          </cell>
        </row>
        <row r="351">
          <cell r="B351">
            <v>14010000000</v>
          </cell>
          <cell r="C351" t="str">
            <v>PRESTAMOS</v>
          </cell>
          <cell r="D351"/>
          <cell r="E351"/>
          <cell r="F351"/>
          <cell r="G351"/>
          <cell r="H351"/>
          <cell r="I351"/>
          <cell r="J351">
            <v>3920991119895</v>
          </cell>
        </row>
        <row r="352">
          <cell r="B352">
            <v>14010169000</v>
          </cell>
          <cell r="C352" t="str">
            <v>PRESTAMOS A PLAZO FIJO NO REAJUSTABLES</v>
          </cell>
          <cell r="D352"/>
          <cell r="E352"/>
          <cell r="F352"/>
          <cell r="G352"/>
          <cell r="H352"/>
          <cell r="I352"/>
          <cell r="J352">
            <v>980170804969</v>
          </cell>
        </row>
        <row r="353">
          <cell r="B353">
            <v>14010169002</v>
          </cell>
          <cell r="C353" t="str">
            <v>RESIDENTES</v>
          </cell>
          <cell r="D353"/>
          <cell r="E353"/>
          <cell r="F353"/>
          <cell r="G353"/>
          <cell r="H353"/>
          <cell r="I353"/>
          <cell r="J353">
            <v>681789546664</v>
          </cell>
        </row>
        <row r="354">
          <cell r="B354">
            <v>14010169004</v>
          </cell>
          <cell r="C354" t="str">
            <v>PRESTAMOS RENOVADOS</v>
          </cell>
          <cell r="D354"/>
          <cell r="E354"/>
          <cell r="F354"/>
          <cell r="G354"/>
          <cell r="H354"/>
          <cell r="I354"/>
          <cell r="J354">
            <v>157629489722</v>
          </cell>
        </row>
        <row r="355">
          <cell r="B355">
            <v>14010169006</v>
          </cell>
          <cell r="C355" t="str">
            <v>CREDITOS REFINANCIADOS</v>
          </cell>
          <cell r="D355"/>
          <cell r="E355"/>
          <cell r="F355"/>
          <cell r="G355"/>
          <cell r="H355"/>
          <cell r="I355"/>
          <cell r="J355">
            <v>41612938752</v>
          </cell>
        </row>
        <row r="356">
          <cell r="B356">
            <v>14010169008</v>
          </cell>
          <cell r="C356" t="str">
            <v>CREDITOS REESTRUCTURADOS</v>
          </cell>
          <cell r="D356"/>
          <cell r="E356"/>
          <cell r="F356"/>
          <cell r="G356"/>
          <cell r="H356"/>
          <cell r="I356"/>
          <cell r="J356">
            <v>19938913003</v>
          </cell>
        </row>
        <row r="357">
          <cell r="B357">
            <v>14010169020</v>
          </cell>
          <cell r="C357" t="str">
            <v>MED. TRANSIT.  EMIT. POR EL BCP - AÑO 2019</v>
          </cell>
          <cell r="D357"/>
          <cell r="E357"/>
          <cell r="F357"/>
          <cell r="G357"/>
          <cell r="H357"/>
          <cell r="I357"/>
          <cell r="J357">
            <v>79199916828</v>
          </cell>
        </row>
        <row r="358">
          <cell r="B358">
            <v>14010173000</v>
          </cell>
          <cell r="C358" t="str">
            <v>PRESTAMOS AMORTIZABLES NO REAJUSTABLES</v>
          </cell>
          <cell r="D358"/>
          <cell r="E358"/>
          <cell r="F358"/>
          <cell r="G358"/>
          <cell r="H358"/>
          <cell r="I358"/>
          <cell r="J358">
            <v>1815887061952</v>
          </cell>
        </row>
        <row r="359">
          <cell r="B359">
            <v>14010173002</v>
          </cell>
          <cell r="C359" t="str">
            <v>RESIDENTES</v>
          </cell>
          <cell r="D359"/>
          <cell r="E359"/>
          <cell r="F359"/>
          <cell r="G359"/>
          <cell r="H359"/>
          <cell r="I359"/>
          <cell r="J359">
            <v>1339451112145</v>
          </cell>
        </row>
        <row r="360">
          <cell r="B360">
            <v>14010173004</v>
          </cell>
          <cell r="C360" t="str">
            <v>PRESTAMOS AL PERSONAL</v>
          </cell>
          <cell r="D360"/>
          <cell r="E360"/>
          <cell r="F360"/>
          <cell r="G360"/>
          <cell r="H360"/>
          <cell r="I360"/>
          <cell r="J360">
            <v>1140198992</v>
          </cell>
        </row>
        <row r="361">
          <cell r="B361">
            <v>14010173006</v>
          </cell>
          <cell r="C361" t="str">
            <v>RESIDENTES</v>
          </cell>
          <cell r="D361"/>
          <cell r="E361"/>
          <cell r="F361"/>
          <cell r="G361"/>
          <cell r="H361"/>
          <cell r="I361"/>
          <cell r="J361">
            <v>226117181853</v>
          </cell>
        </row>
        <row r="362">
          <cell r="B362">
            <v>14010173008</v>
          </cell>
          <cell r="C362" t="str">
            <v>RESIDENTES</v>
          </cell>
          <cell r="D362"/>
          <cell r="E362"/>
          <cell r="F362"/>
          <cell r="G362"/>
          <cell r="H362"/>
          <cell r="I362"/>
          <cell r="J362">
            <v>14511877168</v>
          </cell>
        </row>
        <row r="363">
          <cell r="B363">
            <v>14010173010</v>
          </cell>
          <cell r="C363" t="str">
            <v>RESIDENTES</v>
          </cell>
          <cell r="D363"/>
          <cell r="E363"/>
          <cell r="F363"/>
          <cell r="G363"/>
          <cell r="H363"/>
          <cell r="I363"/>
          <cell r="J363">
            <v>119847086267</v>
          </cell>
        </row>
        <row r="364">
          <cell r="B364">
            <v>14010173022</v>
          </cell>
          <cell r="C364" t="str">
            <v>MED. TRANSIT. EMIT. POR EL BCP - AÑO 2019</v>
          </cell>
          <cell r="D364"/>
          <cell r="E364"/>
          <cell r="F364"/>
          <cell r="G364"/>
          <cell r="H364"/>
          <cell r="I364"/>
          <cell r="J364">
            <v>114819605527</v>
          </cell>
        </row>
        <row r="365">
          <cell r="B365">
            <v>14010187000</v>
          </cell>
          <cell r="C365" t="str">
            <v>CREDITOS UTILIZADOS EN CTAS.CTES.-C/AUTORIZ.PREVIO</v>
          </cell>
          <cell r="D365"/>
          <cell r="E365"/>
          <cell r="F365"/>
          <cell r="G365"/>
          <cell r="H365"/>
          <cell r="I365"/>
          <cell r="J365">
            <v>119564257515</v>
          </cell>
        </row>
        <row r="366">
          <cell r="B366">
            <v>14010187002</v>
          </cell>
          <cell r="C366" t="str">
            <v>RESIDENTES</v>
          </cell>
          <cell r="D366"/>
          <cell r="E366"/>
          <cell r="F366"/>
          <cell r="G366"/>
          <cell r="H366"/>
          <cell r="I366"/>
          <cell r="J366">
            <v>119564257515</v>
          </cell>
        </row>
        <row r="367">
          <cell r="B367">
            <v>14010189000</v>
          </cell>
          <cell r="C367" t="str">
            <v>CREDITOS UTILIZADOS EN CTAS.CTES.-SOBREGI.TRANSIT.</v>
          </cell>
          <cell r="D367"/>
          <cell r="E367"/>
          <cell r="F367"/>
          <cell r="G367"/>
          <cell r="H367"/>
          <cell r="I367"/>
          <cell r="J367">
            <v>2755308215</v>
          </cell>
        </row>
        <row r="368">
          <cell r="B368">
            <v>14010189002</v>
          </cell>
          <cell r="C368" t="str">
            <v>RESIDENTES</v>
          </cell>
          <cell r="D368"/>
          <cell r="E368"/>
          <cell r="F368"/>
          <cell r="G368"/>
          <cell r="H368"/>
          <cell r="I368"/>
          <cell r="J368">
            <v>2755308215</v>
          </cell>
        </row>
        <row r="369">
          <cell r="B369">
            <v>14010205000</v>
          </cell>
          <cell r="C369" t="str">
            <v>DEUDORES POR UTILIZACION DE TARJETAS DE CREDITOS</v>
          </cell>
          <cell r="D369"/>
          <cell r="E369"/>
          <cell r="F369"/>
          <cell r="G369"/>
          <cell r="H369"/>
          <cell r="I369"/>
          <cell r="J369">
            <v>30330770279</v>
          </cell>
        </row>
        <row r="370">
          <cell r="B370">
            <v>14010205002</v>
          </cell>
          <cell r="C370" t="str">
            <v>RESIDENTES</v>
          </cell>
          <cell r="D370"/>
          <cell r="E370"/>
          <cell r="F370"/>
          <cell r="G370"/>
          <cell r="H370"/>
          <cell r="I370"/>
          <cell r="J370">
            <v>30330770279</v>
          </cell>
        </row>
        <row r="371">
          <cell r="B371">
            <v>14010209000</v>
          </cell>
          <cell r="C371" t="str">
            <v>PRESTAMOS ADM. AFD</v>
          </cell>
          <cell r="D371"/>
          <cell r="E371"/>
          <cell r="F371"/>
          <cell r="G371"/>
          <cell r="H371"/>
          <cell r="I371"/>
          <cell r="J371">
            <v>32412339129</v>
          </cell>
        </row>
        <row r="372">
          <cell r="B372">
            <v>14010209004</v>
          </cell>
          <cell r="C372" t="str">
            <v>PRESTAMOS ADM. AFD</v>
          </cell>
          <cell r="D372"/>
          <cell r="E372"/>
          <cell r="F372"/>
          <cell r="G372"/>
          <cell r="H372"/>
          <cell r="I372"/>
          <cell r="J372">
            <v>32412339129</v>
          </cell>
        </row>
        <row r="373">
          <cell r="B373">
            <v>14010351000</v>
          </cell>
          <cell r="C373" t="str">
            <v>DOCUMENTOS DESCONTADOS</v>
          </cell>
          <cell r="D373"/>
          <cell r="E373"/>
          <cell r="F373"/>
          <cell r="G373"/>
          <cell r="H373"/>
          <cell r="I373"/>
          <cell r="J373">
            <v>185622334316</v>
          </cell>
        </row>
        <row r="374">
          <cell r="B374">
            <v>14010351002</v>
          </cell>
          <cell r="C374" t="str">
            <v>DOCUMENTOS DESCONTADOS</v>
          </cell>
          <cell r="D374"/>
          <cell r="E374"/>
          <cell r="F374"/>
          <cell r="G374"/>
          <cell r="H374"/>
          <cell r="I374"/>
          <cell r="J374">
            <v>185622334316</v>
          </cell>
        </row>
        <row r="375">
          <cell r="B375">
            <v>14010405001</v>
          </cell>
          <cell r="C375" t="str">
            <v>CHEQUES DIFERIDOS DESCONTADOS</v>
          </cell>
          <cell r="D375"/>
          <cell r="E375"/>
          <cell r="F375"/>
          <cell r="G375"/>
          <cell r="H375"/>
          <cell r="I375"/>
          <cell r="J375">
            <v>328297372293</v>
          </cell>
        </row>
        <row r="376">
          <cell r="B376">
            <v>14010433000</v>
          </cell>
          <cell r="C376" t="str">
            <v>COMPRA DE CARTERA</v>
          </cell>
          <cell r="D376"/>
          <cell r="E376"/>
          <cell r="F376"/>
          <cell r="G376"/>
          <cell r="H376"/>
          <cell r="I376"/>
          <cell r="J376">
            <v>386517975273</v>
          </cell>
        </row>
        <row r="377">
          <cell r="B377">
            <v>14010433002</v>
          </cell>
          <cell r="C377" t="str">
            <v>RESIDENTES</v>
          </cell>
          <cell r="D377"/>
          <cell r="E377"/>
          <cell r="F377"/>
          <cell r="G377"/>
          <cell r="H377"/>
          <cell r="I377"/>
          <cell r="J377">
            <v>386517975273</v>
          </cell>
        </row>
        <row r="378">
          <cell r="B378">
            <v>14010443002</v>
          </cell>
          <cell r="C378" t="str">
            <v>RESIDENTES</v>
          </cell>
          <cell r="D378"/>
          <cell r="E378"/>
          <cell r="F378"/>
          <cell r="G378"/>
          <cell r="H378"/>
          <cell r="I378"/>
          <cell r="J378">
            <v>29397533436</v>
          </cell>
        </row>
        <row r="379">
          <cell r="B379">
            <v>14010449002</v>
          </cell>
          <cell r="C379" t="str">
            <v>RESIDENTES</v>
          </cell>
          <cell r="D379"/>
          <cell r="E379"/>
          <cell r="F379"/>
          <cell r="G379"/>
          <cell r="H379"/>
          <cell r="I379"/>
          <cell r="J379">
            <v>10035362518</v>
          </cell>
        </row>
        <row r="380">
          <cell r="B380">
            <v>14030000000</v>
          </cell>
          <cell r="C380" t="str">
            <v>OPERACIONES A LIQUIDAR</v>
          </cell>
          <cell r="D380"/>
          <cell r="E380"/>
          <cell r="F380"/>
          <cell r="G380"/>
          <cell r="H380"/>
          <cell r="I380"/>
          <cell r="J380">
            <v>140710474408</v>
          </cell>
        </row>
        <row r="381">
          <cell r="B381">
            <v>14030361000</v>
          </cell>
          <cell r="C381" t="str">
            <v>DEUDORES POR VALORES VENDIDOS CON COMPRA FUTURA</v>
          </cell>
          <cell r="D381"/>
          <cell r="E381"/>
          <cell r="F381"/>
          <cell r="G381"/>
          <cell r="H381"/>
          <cell r="I381"/>
          <cell r="J381">
            <v>133732464507</v>
          </cell>
        </row>
        <row r="382">
          <cell r="B382">
            <v>14030361003</v>
          </cell>
          <cell r="C382" t="str">
            <v>OTROS VALORES</v>
          </cell>
          <cell r="D382"/>
          <cell r="E382"/>
          <cell r="F382"/>
          <cell r="G382"/>
          <cell r="H382"/>
          <cell r="I382"/>
          <cell r="J382">
            <v>133732464507</v>
          </cell>
        </row>
        <row r="383">
          <cell r="B383">
            <v>14030365000</v>
          </cell>
          <cell r="C383" t="str">
            <v>DEUDORES POR VENTA FUTURA DE VALORES COMPRADOS</v>
          </cell>
          <cell r="D383"/>
          <cell r="E383"/>
          <cell r="F383"/>
          <cell r="G383"/>
          <cell r="H383"/>
          <cell r="I383"/>
          <cell r="J383">
            <v>2679917055</v>
          </cell>
        </row>
        <row r="384">
          <cell r="B384">
            <v>14030365002</v>
          </cell>
          <cell r="C384" t="str">
            <v>RESIDENTES</v>
          </cell>
          <cell r="D384"/>
          <cell r="E384"/>
          <cell r="F384"/>
          <cell r="G384"/>
          <cell r="H384"/>
          <cell r="I384"/>
          <cell r="J384">
            <v>2679917055</v>
          </cell>
        </row>
        <row r="385">
          <cell r="B385">
            <v>14030367000</v>
          </cell>
          <cell r="C385" t="str">
            <v>PERDIDAS A DEVENGAR POR OPERACIONES A LIQUIDAR</v>
          </cell>
          <cell r="D385"/>
          <cell r="E385"/>
          <cell r="F385"/>
          <cell r="G385"/>
          <cell r="H385"/>
          <cell r="I385"/>
          <cell r="J385">
            <v>4298092846</v>
          </cell>
        </row>
        <row r="386">
          <cell r="B386">
            <v>14030367004</v>
          </cell>
          <cell r="C386" t="str">
            <v>PRIMAS POR COMPRA FUTURA DE VAL. VEND. RESIDENTES</v>
          </cell>
          <cell r="D386"/>
          <cell r="E386"/>
          <cell r="F386"/>
          <cell r="G386"/>
          <cell r="H386"/>
          <cell r="I386"/>
          <cell r="J386">
            <v>4298092846</v>
          </cell>
        </row>
        <row r="387">
          <cell r="B387">
            <v>14040000000</v>
          </cell>
          <cell r="C387" t="str">
            <v>SECTOR PUBLICO</v>
          </cell>
          <cell r="D387"/>
          <cell r="E387"/>
          <cell r="F387"/>
          <cell r="G387"/>
          <cell r="H387"/>
          <cell r="I387"/>
          <cell r="J387">
            <v>10308760103</v>
          </cell>
        </row>
        <row r="388">
          <cell r="B388">
            <v>14040215000</v>
          </cell>
          <cell r="C388" t="str">
            <v>PRESTAMOS NO REAJUSTABLES</v>
          </cell>
          <cell r="D388"/>
          <cell r="E388"/>
          <cell r="F388"/>
          <cell r="G388"/>
          <cell r="H388"/>
          <cell r="I388"/>
          <cell r="J388">
            <v>10308760103</v>
          </cell>
        </row>
        <row r="389">
          <cell r="B389">
            <v>14040215002</v>
          </cell>
          <cell r="C389" t="str">
            <v>ADMINISTRACION CENTRAL</v>
          </cell>
          <cell r="D389"/>
          <cell r="E389"/>
          <cell r="F389"/>
          <cell r="G389"/>
          <cell r="H389"/>
          <cell r="I389"/>
          <cell r="J389">
            <v>8088741272</v>
          </cell>
        </row>
        <row r="390">
          <cell r="B390">
            <v>14040215008</v>
          </cell>
          <cell r="C390" t="str">
            <v>MUNICIPALIDADES</v>
          </cell>
          <cell r="D390"/>
          <cell r="E390"/>
          <cell r="F390"/>
          <cell r="G390"/>
          <cell r="H390"/>
          <cell r="I390"/>
          <cell r="J390">
            <v>2220018831</v>
          </cell>
        </row>
        <row r="391">
          <cell r="B391">
            <v>14070000000</v>
          </cell>
          <cell r="C391" t="str">
            <v>GANANCIAS X VALUACION A REALIZAR</v>
          </cell>
          <cell r="D391"/>
          <cell r="E391"/>
          <cell r="F391"/>
          <cell r="G391"/>
          <cell r="H391"/>
          <cell r="I391"/>
          <cell r="J391">
            <v>-1720020867</v>
          </cell>
        </row>
        <row r="392">
          <cell r="B392">
            <v>14070425000</v>
          </cell>
          <cell r="C392" t="str">
            <v>GANANCIAS X VALUACION EN SUSPENSO</v>
          </cell>
          <cell r="D392"/>
          <cell r="E392"/>
          <cell r="F392"/>
          <cell r="G392"/>
          <cell r="H392"/>
          <cell r="I392"/>
          <cell r="J392">
            <v>-1720020867</v>
          </cell>
        </row>
        <row r="393">
          <cell r="B393">
            <v>14070425092</v>
          </cell>
          <cell r="C393" t="str">
            <v>RESIDENTES</v>
          </cell>
          <cell r="D393"/>
          <cell r="E393"/>
          <cell r="F393"/>
          <cell r="G393"/>
          <cell r="H393"/>
          <cell r="I393"/>
          <cell r="J393">
            <v>-1720020867</v>
          </cell>
        </row>
        <row r="394">
          <cell r="B394">
            <v>14080000000</v>
          </cell>
          <cell r="C394" t="str">
            <v>DEUDORES POR PRODUCTOS FINANCIEROS DEVENGADOS</v>
          </cell>
          <cell r="D394"/>
          <cell r="E394"/>
          <cell r="F394"/>
          <cell r="G394"/>
          <cell r="H394"/>
          <cell r="I394"/>
          <cell r="J394">
            <v>69032678250</v>
          </cell>
        </row>
        <row r="395">
          <cell r="B395">
            <v>14080225000</v>
          </cell>
          <cell r="C395" t="str">
            <v>DEUDORES POR PRODUCTOS FINAN.DEVENGADOS - PRESTAMOS</v>
          </cell>
          <cell r="D395"/>
          <cell r="E395"/>
          <cell r="F395"/>
          <cell r="G395"/>
          <cell r="H395"/>
          <cell r="I395"/>
          <cell r="J395">
            <v>68171541993</v>
          </cell>
        </row>
        <row r="396">
          <cell r="B396">
            <v>14080225082</v>
          </cell>
          <cell r="C396" t="str">
            <v>PRODUCT. FINANC. DOCUMENTADOS - RESIDENTES</v>
          </cell>
          <cell r="D396"/>
          <cell r="E396"/>
          <cell r="F396"/>
          <cell r="G396"/>
          <cell r="H396"/>
          <cell r="I396"/>
          <cell r="J396">
            <v>571570262126</v>
          </cell>
        </row>
        <row r="397">
          <cell r="B397">
            <v>14080225092</v>
          </cell>
          <cell r="C397" t="str">
            <v>(PRODUCTOS FINANCIEROS EN SUSPENSO - RESIDENTES)</v>
          </cell>
          <cell r="D397"/>
          <cell r="E397"/>
          <cell r="F397"/>
          <cell r="G397"/>
          <cell r="H397"/>
          <cell r="I397"/>
          <cell r="J397">
            <v>-2005889385</v>
          </cell>
        </row>
        <row r="398">
          <cell r="B398">
            <v>14080225094</v>
          </cell>
          <cell r="C398" t="str">
            <v>(PRODUCT. FINANC. DOCUMENT. A DEVENG. - RESIDENTES)</v>
          </cell>
          <cell r="D398"/>
          <cell r="E398"/>
          <cell r="F398"/>
          <cell r="G398"/>
          <cell r="H398"/>
          <cell r="I398"/>
          <cell r="J398">
            <v>-501392830748</v>
          </cell>
        </row>
        <row r="399">
          <cell r="B399">
            <v>14080447082</v>
          </cell>
          <cell r="C399" t="str">
            <v>PRODUCTOS FINANC. DOC. - RESIDENTES</v>
          </cell>
          <cell r="D399"/>
          <cell r="E399"/>
          <cell r="F399"/>
          <cell r="G399"/>
          <cell r="H399"/>
          <cell r="I399"/>
          <cell r="J399">
            <v>5863276800</v>
          </cell>
        </row>
        <row r="400">
          <cell r="B400">
            <v>14080447094</v>
          </cell>
          <cell r="C400" t="str">
            <v>(PRODUCTOS FINANC. DOC. A DEV. - RESIDENTES)</v>
          </cell>
          <cell r="D400"/>
          <cell r="E400"/>
          <cell r="F400"/>
          <cell r="G400"/>
          <cell r="H400"/>
          <cell r="I400"/>
          <cell r="J400">
            <v>-5146367460</v>
          </cell>
        </row>
        <row r="401">
          <cell r="B401">
            <v>14080447096</v>
          </cell>
          <cell r="C401" t="str">
            <v>PRODUCTOS FINANCIEROS EN SUSPENSO</v>
          </cell>
          <cell r="D401"/>
          <cell r="E401"/>
          <cell r="F401"/>
          <cell r="G401"/>
          <cell r="H401"/>
          <cell r="I401"/>
          <cell r="J401">
            <v>-20985391</v>
          </cell>
        </row>
        <row r="402">
          <cell r="B402">
            <v>14080451082</v>
          </cell>
          <cell r="C402" t="str">
            <v>PRODUCTOS FINANC. DOC. - RESIDENTES</v>
          </cell>
          <cell r="D402"/>
          <cell r="E402"/>
          <cell r="F402"/>
          <cell r="G402"/>
          <cell r="H402"/>
          <cell r="I402"/>
          <cell r="J402">
            <v>1016352594</v>
          </cell>
        </row>
        <row r="403">
          <cell r="B403">
            <v>14080451094</v>
          </cell>
          <cell r="C403" t="str">
            <v>(PRODUCTOS FINAC. DOC. A DEV. - RESIDENTES)</v>
          </cell>
          <cell r="D403"/>
          <cell r="E403"/>
          <cell r="F403"/>
          <cell r="G403"/>
          <cell r="H403"/>
          <cell r="I403"/>
          <cell r="J403">
            <v>-583477908</v>
          </cell>
        </row>
        <row r="404">
          <cell r="B404">
            <v>14080451096</v>
          </cell>
          <cell r="C404" t="str">
            <v>(PRODUCTOS FINANC.EN SUSPENSO)MED.EXCEP.</v>
          </cell>
          <cell r="D404"/>
          <cell r="E404"/>
          <cell r="F404"/>
          <cell r="G404"/>
          <cell r="H404"/>
          <cell r="I404"/>
          <cell r="J404">
            <v>-267662378</v>
          </cell>
        </row>
        <row r="405">
          <cell r="B405">
            <v>14090000000</v>
          </cell>
          <cell r="C405" t="str">
            <v>(PREVISIONES)</v>
          </cell>
          <cell r="D405"/>
          <cell r="E405"/>
          <cell r="F405"/>
          <cell r="G405"/>
          <cell r="H405"/>
          <cell r="I405"/>
          <cell r="J405">
            <v>-77663203422</v>
          </cell>
        </row>
        <row r="406">
          <cell r="B406">
            <v>14090231000</v>
          </cell>
          <cell r="C406" t="str">
            <v>(PREVISION PARA RIESGOS CREDITICIOS - PRESTAMOS)</v>
          </cell>
          <cell r="D406"/>
          <cell r="E406"/>
          <cell r="F406"/>
          <cell r="G406"/>
          <cell r="H406"/>
          <cell r="I406"/>
          <cell r="J406">
            <v>-77663203422</v>
          </cell>
        </row>
        <row r="407">
          <cell r="B407">
            <v>14090231092</v>
          </cell>
          <cell r="C407" t="str">
            <v>RESIDENTES</v>
          </cell>
          <cell r="D407"/>
          <cell r="E407"/>
          <cell r="F407"/>
          <cell r="G407"/>
          <cell r="H407"/>
          <cell r="I407"/>
          <cell r="J407">
            <v>-36151790105</v>
          </cell>
        </row>
        <row r="408">
          <cell r="B408">
            <v>14090231094</v>
          </cell>
          <cell r="C408" t="str">
            <v>(PREVISIONES GENERICAS)</v>
          </cell>
          <cell r="D408"/>
          <cell r="E408"/>
          <cell r="F408"/>
          <cell r="G408"/>
          <cell r="H408"/>
          <cell r="I408"/>
          <cell r="J408">
            <v>-41511413317</v>
          </cell>
        </row>
        <row r="409">
          <cell r="B409">
            <v>14200000200</v>
          </cell>
          <cell r="C409" t="str">
            <v>CREDITOS VIGENTES POR INTERMEDIACION FINANCIERA - SECTOR NO FINANCIERO - MENOR</v>
          </cell>
          <cell r="D409"/>
          <cell r="E409"/>
          <cell r="F409"/>
          <cell r="G409"/>
          <cell r="H409"/>
          <cell r="I409"/>
          <cell r="J409">
            <v>179060549785</v>
          </cell>
        </row>
        <row r="410">
          <cell r="B410">
            <v>14210000200</v>
          </cell>
          <cell r="C410" t="str">
            <v>PRESTAMOS - MENORES DE 30 DIAS</v>
          </cell>
          <cell r="D410"/>
          <cell r="E410"/>
          <cell r="F410"/>
          <cell r="G410"/>
          <cell r="H410"/>
          <cell r="I410"/>
          <cell r="J410">
            <v>154700288849</v>
          </cell>
        </row>
        <row r="411">
          <cell r="B411">
            <v>14210169200</v>
          </cell>
          <cell r="C411" t="str">
            <v>PRESTAMOS A PLAZO FIJO NO REAJUSTABLES</v>
          </cell>
          <cell r="D411"/>
          <cell r="E411"/>
          <cell r="F411"/>
          <cell r="G411"/>
          <cell r="H411"/>
          <cell r="I411"/>
          <cell r="J411">
            <v>275307694</v>
          </cell>
        </row>
        <row r="412">
          <cell r="B412">
            <v>14210169202</v>
          </cell>
          <cell r="C412" t="str">
            <v>RESIDENTES</v>
          </cell>
          <cell r="D412"/>
          <cell r="E412"/>
          <cell r="F412"/>
          <cell r="G412"/>
          <cell r="H412"/>
          <cell r="I412"/>
          <cell r="J412">
            <v>164707694</v>
          </cell>
        </row>
        <row r="413">
          <cell r="B413">
            <v>14210169202</v>
          </cell>
          <cell r="C413" t="str">
            <v>Prestamos a Plazo Fijo no Reaj.</v>
          </cell>
          <cell r="D413"/>
          <cell r="E413"/>
          <cell r="F413"/>
          <cell r="G413"/>
          <cell r="H413"/>
          <cell r="I413"/>
          <cell r="J413">
            <v>7299367</v>
          </cell>
        </row>
        <row r="414">
          <cell r="B414">
            <v>14210169202</v>
          </cell>
          <cell r="C414" t="str">
            <v>Prestamos a plazo fijo no reajustable</v>
          </cell>
          <cell r="D414"/>
          <cell r="E414"/>
          <cell r="F414"/>
          <cell r="G414"/>
          <cell r="H414"/>
          <cell r="I414"/>
          <cell r="J414">
            <v>157408327</v>
          </cell>
        </row>
        <row r="415">
          <cell r="B415">
            <v>14210169208</v>
          </cell>
          <cell r="C415" t="str">
            <v>CREDITOS REESTRUCTURADOS</v>
          </cell>
          <cell r="D415"/>
          <cell r="E415"/>
          <cell r="F415"/>
          <cell r="G415"/>
          <cell r="H415"/>
          <cell r="I415"/>
          <cell r="J415">
            <v>110600000</v>
          </cell>
        </row>
        <row r="416">
          <cell r="B416">
            <v>14210169208</v>
          </cell>
          <cell r="C416" t="str">
            <v>Creditos Reestructurados</v>
          </cell>
          <cell r="D416"/>
          <cell r="E416"/>
          <cell r="F416"/>
          <cell r="G416"/>
          <cell r="H416"/>
          <cell r="I416"/>
          <cell r="J416">
            <v>110600000</v>
          </cell>
        </row>
        <row r="417">
          <cell r="B417">
            <v>14210187200</v>
          </cell>
          <cell r="C417" t="str">
            <v>CREDITOS UTILIZADOS EN CTAS.CTES.-C/AUTORIZ.PREVIO</v>
          </cell>
          <cell r="D417"/>
          <cell r="E417"/>
          <cell r="F417"/>
          <cell r="G417"/>
          <cell r="H417"/>
          <cell r="I417"/>
          <cell r="J417">
            <v>119564257515</v>
          </cell>
        </row>
        <row r="418">
          <cell r="B418">
            <v>14210187202</v>
          </cell>
          <cell r="C418" t="str">
            <v>RESIDENTES</v>
          </cell>
          <cell r="D418"/>
          <cell r="E418"/>
          <cell r="F418"/>
          <cell r="G418"/>
          <cell r="H418"/>
          <cell r="I418"/>
          <cell r="J418">
            <v>119564257515</v>
          </cell>
        </row>
        <row r="419">
          <cell r="B419">
            <v>14210187202</v>
          </cell>
          <cell r="C419" t="str">
            <v>Créd. Utilizados en cta cte c/ autoriz. previa</v>
          </cell>
          <cell r="D419"/>
          <cell r="E419"/>
          <cell r="F419"/>
          <cell r="G419"/>
          <cell r="H419"/>
          <cell r="I419"/>
          <cell r="J419">
            <v>50986966277</v>
          </cell>
        </row>
        <row r="420">
          <cell r="B420">
            <v>14210187202</v>
          </cell>
          <cell r="C420" t="str">
            <v>Cred. Utizados en cta cte c/ autoriz. previa</v>
          </cell>
          <cell r="D420"/>
          <cell r="E420"/>
          <cell r="F420"/>
          <cell r="G420"/>
          <cell r="H420"/>
          <cell r="I420"/>
          <cell r="J420">
            <v>68577291238</v>
          </cell>
        </row>
        <row r="421">
          <cell r="B421">
            <v>14210189200</v>
          </cell>
          <cell r="C421" t="str">
            <v>CREDITOS UTILIZADOS EN CUENTAS CORRIENTES - SOBREGIROS TRANSITORIOS</v>
          </cell>
          <cell r="D421"/>
          <cell r="E421"/>
          <cell r="F421"/>
          <cell r="G421"/>
          <cell r="H421"/>
          <cell r="I421"/>
          <cell r="J421">
            <v>2755308215</v>
          </cell>
        </row>
        <row r="422">
          <cell r="B422">
            <v>14210189202</v>
          </cell>
          <cell r="C422" t="str">
            <v>RESIDENTES</v>
          </cell>
          <cell r="D422"/>
          <cell r="E422"/>
          <cell r="F422"/>
          <cell r="G422"/>
          <cell r="H422"/>
          <cell r="I422"/>
          <cell r="J422">
            <v>2755308215</v>
          </cell>
        </row>
        <row r="423">
          <cell r="B423">
            <v>14210189202</v>
          </cell>
          <cell r="C423" t="str">
            <v>Créd. Utilizado en cta cte-Socreg. Transitorios</v>
          </cell>
          <cell r="D423"/>
          <cell r="E423"/>
          <cell r="F423"/>
          <cell r="G423"/>
          <cell r="H423"/>
          <cell r="I423"/>
          <cell r="J423">
            <v>2597218644</v>
          </cell>
        </row>
        <row r="424">
          <cell r="B424">
            <v>14210189202</v>
          </cell>
          <cell r="C424" t="str">
            <v>Créd. Utilizados en cta cte - sobreg. transitorios</v>
          </cell>
          <cell r="D424"/>
          <cell r="E424"/>
          <cell r="F424"/>
          <cell r="G424"/>
          <cell r="H424"/>
          <cell r="I424"/>
          <cell r="J424">
            <v>158089571</v>
          </cell>
        </row>
        <row r="425">
          <cell r="B425">
            <v>14210205200</v>
          </cell>
          <cell r="C425" t="str">
            <v>DEUDORES POR UTILIZACION DE TARJETAS DE CREDITOS</v>
          </cell>
          <cell r="D425"/>
          <cell r="E425"/>
          <cell r="F425"/>
          <cell r="G425"/>
          <cell r="H425"/>
          <cell r="I425"/>
          <cell r="J425">
            <v>30330770279</v>
          </cell>
        </row>
        <row r="426">
          <cell r="B426">
            <v>14210205202</v>
          </cell>
          <cell r="C426" t="str">
            <v>RESIDENTES</v>
          </cell>
          <cell r="D426"/>
          <cell r="E426"/>
          <cell r="F426"/>
          <cell r="G426"/>
          <cell r="H426"/>
          <cell r="I426"/>
          <cell r="J426">
            <v>30330770279</v>
          </cell>
        </row>
        <row r="427">
          <cell r="B427">
            <v>14210205202</v>
          </cell>
          <cell r="C427" t="str">
            <v>TARJETAS DE CREDITO - BEPSA</v>
          </cell>
          <cell r="D427"/>
          <cell r="E427"/>
          <cell r="F427"/>
          <cell r="G427"/>
          <cell r="H427"/>
          <cell r="I427"/>
          <cell r="J427">
            <v>12682401782</v>
          </cell>
        </row>
        <row r="428">
          <cell r="B428">
            <v>14210205202</v>
          </cell>
          <cell r="C428" t="str">
            <v>TARJETAS DE CREDITO - BANCARD</v>
          </cell>
          <cell r="D428"/>
          <cell r="E428"/>
          <cell r="F428"/>
          <cell r="G428"/>
          <cell r="H428"/>
          <cell r="I428"/>
          <cell r="J428">
            <v>16890356873</v>
          </cell>
        </row>
        <row r="429">
          <cell r="B429">
            <v>14210205202</v>
          </cell>
          <cell r="C429" t="str">
            <v>TARJETAS DE CREDITO - BANCARD CF</v>
          </cell>
          <cell r="D429"/>
          <cell r="E429"/>
          <cell r="F429"/>
          <cell r="G429"/>
          <cell r="H429"/>
          <cell r="I429"/>
          <cell r="J429">
            <v>758011624</v>
          </cell>
        </row>
        <row r="430">
          <cell r="B430">
            <v>14210351200</v>
          </cell>
          <cell r="C430" t="str">
            <v>DOCUMENTOS DESCONTADOS</v>
          </cell>
          <cell r="D430"/>
          <cell r="E430"/>
          <cell r="F430"/>
          <cell r="G430"/>
          <cell r="H430"/>
          <cell r="I430"/>
          <cell r="J430">
            <v>530917583</v>
          </cell>
        </row>
        <row r="431">
          <cell r="B431">
            <v>14210351202</v>
          </cell>
          <cell r="C431" t="str">
            <v>DOCUMENTOS DESCONTADOS</v>
          </cell>
          <cell r="D431"/>
          <cell r="E431"/>
          <cell r="F431"/>
          <cell r="G431"/>
          <cell r="H431"/>
          <cell r="I431"/>
          <cell r="J431">
            <v>530917583</v>
          </cell>
        </row>
        <row r="432">
          <cell r="B432">
            <v>14210351202</v>
          </cell>
          <cell r="C432" t="str">
            <v>Documentos Descontados</v>
          </cell>
          <cell r="D432"/>
          <cell r="E432"/>
          <cell r="F432"/>
          <cell r="G432"/>
          <cell r="H432"/>
          <cell r="I432"/>
          <cell r="J432">
            <v>472384396</v>
          </cell>
        </row>
        <row r="433">
          <cell r="B433">
            <v>14210351202</v>
          </cell>
          <cell r="C433" t="str">
            <v>Documentos Descontados M/E</v>
          </cell>
          <cell r="D433"/>
          <cell r="E433"/>
          <cell r="F433"/>
          <cell r="G433"/>
          <cell r="H433"/>
          <cell r="I433"/>
          <cell r="J433">
            <v>58533187</v>
          </cell>
        </row>
        <row r="434">
          <cell r="B434">
            <v>14210405201</v>
          </cell>
          <cell r="C434" t="str">
            <v>CHEQUES DIFERIDOS DESCONTADOS</v>
          </cell>
          <cell r="D434"/>
          <cell r="E434"/>
          <cell r="F434"/>
          <cell r="G434"/>
          <cell r="H434"/>
          <cell r="I434"/>
          <cell r="J434">
            <v>1243727563</v>
          </cell>
        </row>
        <row r="435">
          <cell r="B435">
            <v>14210405201</v>
          </cell>
          <cell r="C435" t="str">
            <v>Cheques Diferidos Descontados</v>
          </cell>
          <cell r="D435"/>
          <cell r="E435"/>
          <cell r="F435"/>
          <cell r="G435"/>
          <cell r="H435"/>
          <cell r="I435"/>
          <cell r="J435">
            <v>1132536828</v>
          </cell>
        </row>
        <row r="436">
          <cell r="B436">
            <v>14210405201</v>
          </cell>
          <cell r="C436" t="str">
            <v>Cheques Diferidos Descontados M/E</v>
          </cell>
          <cell r="D436"/>
          <cell r="E436"/>
          <cell r="F436"/>
          <cell r="G436"/>
          <cell r="H436"/>
          <cell r="I436"/>
          <cell r="J436">
            <v>111190735</v>
          </cell>
        </row>
        <row r="437">
          <cell r="B437">
            <v>14230000200</v>
          </cell>
          <cell r="C437" t="str">
            <v>OPERACIONES A LIQUIDAR - MENORES DE 30 DIAS</v>
          </cell>
          <cell r="D437"/>
          <cell r="E437"/>
          <cell r="F437"/>
          <cell r="G437"/>
          <cell r="H437"/>
          <cell r="I437"/>
          <cell r="J437">
            <v>24530554794</v>
          </cell>
        </row>
        <row r="438">
          <cell r="B438">
            <v>14230361200</v>
          </cell>
          <cell r="C438" t="str">
            <v>DEUDORES POR VALORES VENDIDOS CON COMPRA FUTURA</v>
          </cell>
          <cell r="D438"/>
          <cell r="E438"/>
          <cell r="F438"/>
          <cell r="G438"/>
          <cell r="H438"/>
          <cell r="I438"/>
          <cell r="J438">
            <v>24500000000</v>
          </cell>
        </row>
        <row r="439">
          <cell r="B439">
            <v>14230361203</v>
          </cell>
          <cell r="C439" t="str">
            <v>OTROS VALORES</v>
          </cell>
          <cell r="D439"/>
          <cell r="E439"/>
          <cell r="F439"/>
          <cell r="G439"/>
          <cell r="H439"/>
          <cell r="I439"/>
          <cell r="J439">
            <v>24500000000</v>
          </cell>
        </row>
        <row r="440">
          <cell r="B440">
            <v>14230361203</v>
          </cell>
          <cell r="C440" t="str">
            <v>DEUDORES POR VALORES VENDIDOS CON COMPRA FUTURA-OTROS VALORES</v>
          </cell>
          <cell r="D440"/>
          <cell r="E440"/>
          <cell r="F440"/>
          <cell r="G440"/>
          <cell r="H440"/>
          <cell r="I440"/>
          <cell r="J440">
            <v>24500000000</v>
          </cell>
        </row>
        <row r="441">
          <cell r="B441">
            <v>14230367200</v>
          </cell>
          <cell r="C441" t="str">
            <v>PERDIDAS A DEVENGAR POR OPERACIONES A LIQUIDAR</v>
          </cell>
          <cell r="D441"/>
          <cell r="E441"/>
          <cell r="F441"/>
          <cell r="G441"/>
          <cell r="H441"/>
          <cell r="I441"/>
          <cell r="J441">
            <v>30554794</v>
          </cell>
        </row>
        <row r="442">
          <cell r="B442">
            <v>14230367204</v>
          </cell>
          <cell r="C442" t="str">
            <v>PRIMAS POR COMPRA FUTURA DE VAL. VEND. RESIDENTES</v>
          </cell>
          <cell r="D442"/>
          <cell r="E442"/>
          <cell r="F442"/>
          <cell r="G442"/>
          <cell r="H442"/>
          <cell r="I442"/>
          <cell r="J442">
            <v>30554794</v>
          </cell>
        </row>
        <row r="443">
          <cell r="B443">
            <v>14230367204</v>
          </cell>
          <cell r="C443" t="str">
            <v>PERD.A.DEVENG.X.OPERAC. A.LIQUIDAR</v>
          </cell>
          <cell r="D443"/>
          <cell r="E443"/>
          <cell r="F443"/>
          <cell r="G443"/>
          <cell r="H443"/>
          <cell r="I443"/>
          <cell r="J443">
            <v>30554794</v>
          </cell>
        </row>
        <row r="444">
          <cell r="B444">
            <v>14280000200</v>
          </cell>
          <cell r="C444" t="str">
            <v>DEUDORES POR PRODUCTOS FINANCIEROS DEVENGADOS</v>
          </cell>
          <cell r="D444"/>
          <cell r="E444"/>
          <cell r="F444"/>
          <cell r="G444"/>
          <cell r="H444"/>
          <cell r="I444"/>
          <cell r="J444">
            <v>9170278</v>
          </cell>
        </row>
        <row r="445">
          <cell r="B445">
            <v>14280225200</v>
          </cell>
          <cell r="C445" t="str">
            <v>DEUDORES POR PRODUCTOS FINANCIEROS DEVENGADOS - PRESTAMOS</v>
          </cell>
          <cell r="D445"/>
          <cell r="E445"/>
          <cell r="F445"/>
          <cell r="G445"/>
          <cell r="H445"/>
          <cell r="I445"/>
          <cell r="J445">
            <v>9170278</v>
          </cell>
        </row>
        <row r="446">
          <cell r="B446">
            <v>14280225282</v>
          </cell>
          <cell r="C446" t="str">
            <v>PRODUCTOS FINANCIEROS DOCUMENTADOS - RESIDENTES</v>
          </cell>
          <cell r="D446"/>
          <cell r="E446"/>
          <cell r="F446"/>
          <cell r="G446"/>
          <cell r="H446"/>
          <cell r="I446"/>
          <cell r="J446">
            <v>19360465</v>
          </cell>
        </row>
        <row r="447">
          <cell r="B447">
            <v>14280225282</v>
          </cell>
          <cell r="C447" t="str">
            <v>Productos Financieros Doc.Amortizables O.Fines</v>
          </cell>
          <cell r="D447"/>
          <cell r="E447"/>
          <cell r="F447"/>
          <cell r="G447"/>
          <cell r="H447"/>
          <cell r="I447"/>
          <cell r="J447">
            <v>17101616</v>
          </cell>
        </row>
        <row r="448">
          <cell r="B448">
            <v>14280225282</v>
          </cell>
          <cell r="C448" t="str">
            <v>Prod. Financ. Doc. Amort. O.Fines M/E</v>
          </cell>
          <cell r="D448"/>
          <cell r="E448"/>
          <cell r="F448"/>
          <cell r="G448"/>
          <cell r="H448"/>
          <cell r="I448"/>
          <cell r="J448">
            <v>2258849</v>
          </cell>
        </row>
        <row r="449">
          <cell r="B449">
            <v>14280225294</v>
          </cell>
          <cell r="C449" t="str">
            <v>(PRODUCTOS FINANCIEROS DOCUMENTADOS A DEVENGAR - RESIDENTES)</v>
          </cell>
          <cell r="D449"/>
          <cell r="E449"/>
          <cell r="F449"/>
          <cell r="G449"/>
          <cell r="H449"/>
          <cell r="I449"/>
          <cell r="J449">
            <v>-10190187</v>
          </cell>
        </row>
        <row r="450">
          <cell r="B450">
            <v>14280225294</v>
          </cell>
          <cell r="C450" t="str">
            <v>(Producctos Financieros Doc. a Dev.-Residentes</v>
          </cell>
          <cell r="D450"/>
          <cell r="E450"/>
          <cell r="F450"/>
          <cell r="G450"/>
          <cell r="H450"/>
          <cell r="I450"/>
          <cell r="J450">
            <v>-8705928</v>
          </cell>
        </row>
        <row r="451">
          <cell r="B451">
            <v>14280225294</v>
          </cell>
          <cell r="C451" t="str">
            <v>Prod.Financ. Doc. A Deveng. M/E</v>
          </cell>
          <cell r="D451"/>
          <cell r="E451"/>
          <cell r="F451"/>
          <cell r="G451"/>
          <cell r="H451"/>
          <cell r="I451"/>
          <cell r="J451">
            <v>-1484259</v>
          </cell>
        </row>
        <row r="452">
          <cell r="B452">
            <v>14290000200</v>
          </cell>
          <cell r="C452" t="str">
            <v>(PREVISIONES - MENORES DE 30 DIAS)</v>
          </cell>
          <cell r="D452"/>
          <cell r="E452"/>
          <cell r="F452"/>
          <cell r="G452"/>
          <cell r="H452"/>
          <cell r="I452"/>
          <cell r="J452">
            <v>-179464136</v>
          </cell>
        </row>
        <row r="453">
          <cell r="B453">
            <v>14290231200</v>
          </cell>
          <cell r="C453" t="str">
            <v>(PREVISION PARA RIESGOS CREDITICIOS - PRESTAMOS)</v>
          </cell>
          <cell r="D453"/>
          <cell r="E453"/>
          <cell r="F453"/>
          <cell r="G453"/>
          <cell r="H453"/>
          <cell r="I453"/>
          <cell r="J453">
            <v>-179464136</v>
          </cell>
        </row>
        <row r="454">
          <cell r="B454">
            <v>14290231292</v>
          </cell>
          <cell r="C454" t="str">
            <v>RESIDENTES</v>
          </cell>
          <cell r="D454"/>
          <cell r="E454"/>
          <cell r="F454"/>
          <cell r="G454"/>
          <cell r="H454"/>
          <cell r="I454"/>
          <cell r="J454">
            <v>-179464136</v>
          </cell>
        </row>
        <row r="455">
          <cell r="B455">
            <v>14290231292</v>
          </cell>
          <cell r="C455" t="str">
            <v>PREVISIONES TARJETAS DE CREDITO</v>
          </cell>
          <cell r="D455"/>
          <cell r="E455"/>
          <cell r="F455"/>
          <cell r="G455"/>
          <cell r="H455"/>
          <cell r="I455"/>
          <cell r="J455">
            <v>-169934427</v>
          </cell>
        </row>
        <row r="456">
          <cell r="B456">
            <v>14290231292</v>
          </cell>
          <cell r="C456" t="str">
            <v>Residentes - (Previsiones)</v>
          </cell>
          <cell r="D456"/>
          <cell r="E456"/>
          <cell r="F456"/>
          <cell r="G456"/>
          <cell r="H456"/>
          <cell r="I456"/>
          <cell r="J456">
            <v>-9529709</v>
          </cell>
        </row>
        <row r="457">
          <cell r="B457">
            <v>14300000300</v>
          </cell>
          <cell r="C457" t="str">
            <v>CREDITOS VIGENTES POR INTERMEDIACION FINANCIERA - SECTOR NO FINANCIERO - MENOR</v>
          </cell>
          <cell r="D457"/>
          <cell r="E457"/>
          <cell r="F457"/>
          <cell r="G457"/>
          <cell r="H457"/>
          <cell r="I457"/>
          <cell r="J457">
            <v>56133609942</v>
          </cell>
        </row>
        <row r="458">
          <cell r="B458">
            <v>14310000300</v>
          </cell>
          <cell r="C458" t="str">
            <v>PRESTAMOS - MENORES DE 60 DIAS</v>
          </cell>
          <cell r="D458"/>
          <cell r="E458"/>
          <cell r="F458"/>
          <cell r="G458"/>
          <cell r="H458"/>
          <cell r="I458"/>
          <cell r="J458">
            <v>55849611354</v>
          </cell>
        </row>
        <row r="459">
          <cell r="B459">
            <v>14310169300</v>
          </cell>
          <cell r="C459" t="str">
            <v>PRESTAMOS A PLAZO FIJO NO REAJUSTABLES</v>
          </cell>
          <cell r="D459"/>
          <cell r="E459"/>
          <cell r="F459"/>
          <cell r="G459"/>
          <cell r="H459"/>
          <cell r="I459"/>
          <cell r="J459">
            <v>1775590803</v>
          </cell>
        </row>
        <row r="460">
          <cell r="B460">
            <v>14310169302</v>
          </cell>
          <cell r="C460" t="str">
            <v>RESIDENTES</v>
          </cell>
          <cell r="D460"/>
          <cell r="E460"/>
          <cell r="F460"/>
          <cell r="G460"/>
          <cell r="H460"/>
          <cell r="I460"/>
          <cell r="J460">
            <v>1525140803</v>
          </cell>
        </row>
        <row r="461">
          <cell r="B461">
            <v>14310169302</v>
          </cell>
          <cell r="C461" t="str">
            <v>Pr¿stamos a Plazo Fijo no Reaj.</v>
          </cell>
          <cell r="D461"/>
          <cell r="E461"/>
          <cell r="F461"/>
          <cell r="G461"/>
          <cell r="H461"/>
          <cell r="I461"/>
          <cell r="J461">
            <v>1266474285</v>
          </cell>
        </row>
        <row r="462">
          <cell r="B462">
            <v>14310169302</v>
          </cell>
          <cell r="C462" t="str">
            <v>Prestamos a plazo fijo usd</v>
          </cell>
          <cell r="D462"/>
          <cell r="E462"/>
          <cell r="F462"/>
          <cell r="G462"/>
          <cell r="H462"/>
          <cell r="I462"/>
          <cell r="J462">
            <v>258666518</v>
          </cell>
        </row>
        <row r="463">
          <cell r="B463">
            <v>14310169306</v>
          </cell>
          <cell r="C463" t="str">
            <v>CREDITOS REFINANCIADOS</v>
          </cell>
          <cell r="D463"/>
          <cell r="E463"/>
          <cell r="F463"/>
          <cell r="G463"/>
          <cell r="H463"/>
          <cell r="I463"/>
          <cell r="J463">
            <v>54450000</v>
          </cell>
        </row>
        <row r="464">
          <cell r="B464">
            <v>14310169306</v>
          </cell>
          <cell r="C464" t="str">
            <v>Cr¿ditos Refinanciados</v>
          </cell>
          <cell r="D464"/>
          <cell r="E464"/>
          <cell r="F464"/>
          <cell r="G464"/>
          <cell r="H464"/>
          <cell r="I464"/>
          <cell r="J464">
            <v>54450000</v>
          </cell>
        </row>
        <row r="465">
          <cell r="B465">
            <v>14310169308</v>
          </cell>
          <cell r="C465" t="str">
            <v>CREDITOS REESTRUCTURADOS</v>
          </cell>
          <cell r="D465"/>
          <cell r="E465"/>
          <cell r="F465"/>
          <cell r="G465"/>
          <cell r="H465"/>
          <cell r="I465"/>
          <cell r="J465">
            <v>196000000</v>
          </cell>
        </row>
        <row r="466">
          <cell r="B466">
            <v>14310169308</v>
          </cell>
          <cell r="C466" t="str">
            <v>Creditos Reestructurados</v>
          </cell>
          <cell r="D466"/>
          <cell r="E466"/>
          <cell r="F466"/>
          <cell r="G466"/>
          <cell r="H466"/>
          <cell r="I466"/>
          <cell r="J466">
            <v>196000000</v>
          </cell>
        </row>
        <row r="467">
          <cell r="B467">
            <v>14310351300</v>
          </cell>
          <cell r="C467" t="str">
            <v>DOCUMENTOS DESCONTADOS</v>
          </cell>
          <cell r="D467"/>
          <cell r="E467"/>
          <cell r="F467"/>
          <cell r="G467"/>
          <cell r="H467"/>
          <cell r="I467"/>
          <cell r="J467">
            <v>2662881465</v>
          </cell>
        </row>
        <row r="468">
          <cell r="B468">
            <v>14310351302</v>
          </cell>
          <cell r="C468" t="str">
            <v>DOCUMENTOS DESCONTADOS</v>
          </cell>
          <cell r="D468"/>
          <cell r="E468"/>
          <cell r="F468"/>
          <cell r="G468"/>
          <cell r="H468"/>
          <cell r="I468"/>
          <cell r="J468">
            <v>2662881465</v>
          </cell>
        </row>
        <row r="469">
          <cell r="B469">
            <v>14310351302</v>
          </cell>
          <cell r="C469" t="str">
            <v>Documentos Descontados</v>
          </cell>
          <cell r="D469"/>
          <cell r="E469"/>
          <cell r="F469"/>
          <cell r="G469"/>
          <cell r="H469"/>
          <cell r="I469"/>
          <cell r="J469">
            <v>1745147695</v>
          </cell>
        </row>
        <row r="470">
          <cell r="B470">
            <v>14310351302</v>
          </cell>
          <cell r="C470" t="str">
            <v>Documentos Descontados M/E</v>
          </cell>
          <cell r="D470"/>
          <cell r="E470"/>
          <cell r="F470"/>
          <cell r="G470"/>
          <cell r="H470"/>
          <cell r="I470"/>
          <cell r="J470">
            <v>917733770</v>
          </cell>
        </row>
        <row r="471">
          <cell r="B471">
            <v>14310405301</v>
          </cell>
          <cell r="C471" t="str">
            <v>CHEQUES DIFERIDOS DESCONTADOS</v>
          </cell>
          <cell r="D471"/>
          <cell r="E471"/>
          <cell r="F471"/>
          <cell r="G471"/>
          <cell r="H471"/>
          <cell r="I471"/>
          <cell r="J471">
            <v>43196242535</v>
          </cell>
        </row>
        <row r="472">
          <cell r="B472">
            <v>14310405301</v>
          </cell>
          <cell r="C472" t="str">
            <v>Cheques Diferidos Descontados</v>
          </cell>
          <cell r="D472"/>
          <cell r="E472"/>
          <cell r="F472"/>
          <cell r="G472"/>
          <cell r="H472"/>
          <cell r="I472"/>
          <cell r="J472">
            <v>39649254064</v>
          </cell>
        </row>
        <row r="473">
          <cell r="B473">
            <v>14310405301</v>
          </cell>
          <cell r="C473" t="str">
            <v>Cheques Diferidos Descontados M/E</v>
          </cell>
          <cell r="D473"/>
          <cell r="E473"/>
          <cell r="F473"/>
          <cell r="G473"/>
          <cell r="H473"/>
          <cell r="I473"/>
          <cell r="J473">
            <v>3546988471</v>
          </cell>
        </row>
        <row r="474">
          <cell r="B474">
            <v>14310433300</v>
          </cell>
          <cell r="C474" t="str">
            <v>COMPRA CARTERA S N F</v>
          </cell>
          <cell r="D474"/>
          <cell r="E474"/>
          <cell r="F474"/>
          <cell r="G474"/>
          <cell r="H474"/>
          <cell r="I474"/>
          <cell r="J474">
            <v>8214896551</v>
          </cell>
        </row>
        <row r="475">
          <cell r="B475">
            <v>14310433302</v>
          </cell>
          <cell r="C475" t="str">
            <v>RESIDENTES</v>
          </cell>
          <cell r="D475"/>
          <cell r="E475"/>
          <cell r="F475"/>
          <cell r="G475"/>
          <cell r="H475"/>
          <cell r="I475"/>
          <cell r="J475">
            <v>8214896551</v>
          </cell>
        </row>
        <row r="476">
          <cell r="B476">
            <v>14310433302</v>
          </cell>
          <cell r="C476" t="str">
            <v>PRESTAMOS AMORT.C.C. S N F</v>
          </cell>
          <cell r="D476"/>
          <cell r="E476"/>
          <cell r="F476"/>
          <cell r="G476"/>
          <cell r="H476"/>
          <cell r="I476"/>
          <cell r="J476">
            <v>8019118967</v>
          </cell>
        </row>
        <row r="477">
          <cell r="B477">
            <v>14310433302</v>
          </cell>
          <cell r="C477" t="str">
            <v>PRESTMOS AMORT.C.C.SNF</v>
          </cell>
          <cell r="D477"/>
          <cell r="E477"/>
          <cell r="F477"/>
          <cell r="G477"/>
          <cell r="H477"/>
          <cell r="I477"/>
          <cell r="J477">
            <v>195777584</v>
          </cell>
        </row>
        <row r="478">
          <cell r="B478">
            <v>14380000300</v>
          </cell>
          <cell r="C478" t="str">
            <v>DEUDORES POR PRODUCTOS FINANCIEROS DEVENGADOS</v>
          </cell>
          <cell r="D478"/>
          <cell r="E478"/>
          <cell r="F478"/>
          <cell r="G478"/>
          <cell r="H478"/>
          <cell r="I478"/>
          <cell r="J478">
            <v>382959784</v>
          </cell>
        </row>
        <row r="479">
          <cell r="B479">
            <v>14380225300</v>
          </cell>
          <cell r="C479" t="str">
            <v>DEUDORES POR PRODUCTOS FINANCIEROS DEVENGADOS - PRESTAMOS</v>
          </cell>
          <cell r="D479"/>
          <cell r="E479"/>
          <cell r="F479"/>
          <cell r="G479"/>
          <cell r="H479"/>
          <cell r="I479"/>
          <cell r="J479">
            <v>382959784</v>
          </cell>
        </row>
        <row r="480">
          <cell r="B480">
            <v>14380225382</v>
          </cell>
          <cell r="C480" t="str">
            <v>PRODUCTOS FINANCIEROS DOCUMENTADOS - RESIDENTES</v>
          </cell>
          <cell r="D480"/>
          <cell r="E480"/>
          <cell r="F480"/>
          <cell r="G480"/>
          <cell r="H480"/>
          <cell r="I480"/>
          <cell r="J480">
            <v>715838148</v>
          </cell>
        </row>
        <row r="481">
          <cell r="B481">
            <v>14380225382</v>
          </cell>
          <cell r="C481" t="str">
            <v>Productos Financieros Doc.Amortizables O.Fines</v>
          </cell>
          <cell r="D481"/>
          <cell r="E481"/>
          <cell r="F481"/>
          <cell r="G481"/>
          <cell r="H481"/>
          <cell r="I481"/>
          <cell r="J481">
            <v>659131368</v>
          </cell>
        </row>
        <row r="482">
          <cell r="B482">
            <v>14380225382</v>
          </cell>
          <cell r="C482" t="str">
            <v>Prod. Financ. Doc. Amort. O.Fines M/E</v>
          </cell>
          <cell r="D482"/>
          <cell r="E482"/>
          <cell r="F482"/>
          <cell r="G482"/>
          <cell r="H482"/>
          <cell r="I482"/>
          <cell r="J482">
            <v>56706780</v>
          </cell>
        </row>
        <row r="483">
          <cell r="B483">
            <v>14380225394</v>
          </cell>
          <cell r="C483" t="str">
            <v>(PRODUCTOS FINANCIEROS DOCUMENTADOS A DEVENGAR - RESIDENTES)</v>
          </cell>
          <cell r="D483"/>
          <cell r="E483"/>
          <cell r="F483"/>
          <cell r="G483"/>
          <cell r="H483"/>
          <cell r="I483"/>
          <cell r="J483">
            <v>-332878364</v>
          </cell>
        </row>
        <row r="484">
          <cell r="B484">
            <v>14380225394</v>
          </cell>
          <cell r="C484" t="str">
            <v>(Productos Financieros doc. a dev.-Residentes-</v>
          </cell>
          <cell r="D484"/>
          <cell r="E484"/>
          <cell r="F484"/>
          <cell r="G484"/>
          <cell r="H484"/>
          <cell r="I484"/>
          <cell r="J484">
            <v>-296187032</v>
          </cell>
        </row>
        <row r="485">
          <cell r="B485">
            <v>14380225394</v>
          </cell>
          <cell r="C485" t="str">
            <v>Prod. Financ. Doc. A Deveng. M/E</v>
          </cell>
          <cell r="D485"/>
          <cell r="E485"/>
          <cell r="F485"/>
          <cell r="G485"/>
          <cell r="H485"/>
          <cell r="I485"/>
          <cell r="J485">
            <v>-36691332</v>
          </cell>
        </row>
        <row r="486">
          <cell r="B486">
            <v>14390000300</v>
          </cell>
          <cell r="C486" t="str">
            <v>(PREVISIONES - MENORES DE 60 DIAS)</v>
          </cell>
          <cell r="D486"/>
          <cell r="E486"/>
          <cell r="F486"/>
          <cell r="G486"/>
          <cell r="H486"/>
          <cell r="I486"/>
          <cell r="J486">
            <v>-98961196</v>
          </cell>
        </row>
        <row r="487">
          <cell r="B487">
            <v>14390231300</v>
          </cell>
          <cell r="C487" t="str">
            <v>(PREVISION PARA RIESGOS CREDITICIOS - PRESTAMOS)</v>
          </cell>
          <cell r="D487"/>
          <cell r="E487"/>
          <cell r="F487"/>
          <cell r="G487"/>
          <cell r="H487"/>
          <cell r="I487"/>
          <cell r="J487">
            <v>-98961196</v>
          </cell>
        </row>
        <row r="488">
          <cell r="B488">
            <v>14390231392</v>
          </cell>
          <cell r="C488" t="str">
            <v>RESIDENTES</v>
          </cell>
          <cell r="D488"/>
          <cell r="E488"/>
          <cell r="F488"/>
          <cell r="G488"/>
          <cell r="H488"/>
          <cell r="I488"/>
          <cell r="J488">
            <v>-98961196</v>
          </cell>
        </row>
        <row r="489">
          <cell r="B489">
            <v>14390231392</v>
          </cell>
          <cell r="C489" t="str">
            <v>Residentes (Previsiones)</v>
          </cell>
          <cell r="D489"/>
          <cell r="E489"/>
          <cell r="F489"/>
          <cell r="G489"/>
          <cell r="H489"/>
          <cell r="I489"/>
          <cell r="J489">
            <v>-85948461</v>
          </cell>
        </row>
        <row r="490">
          <cell r="B490">
            <v>14390231392</v>
          </cell>
          <cell r="C490" t="str">
            <v>Previsiones</v>
          </cell>
          <cell r="D490"/>
          <cell r="E490"/>
          <cell r="F490"/>
          <cell r="G490"/>
          <cell r="H490"/>
          <cell r="I490"/>
          <cell r="J490">
            <v>-13012735</v>
          </cell>
        </row>
        <row r="491">
          <cell r="B491">
            <v>14400000400</v>
          </cell>
          <cell r="C491" t="str">
            <v>CREDITOS VIGENTES POR INTERMEDIACION FINANCIERA - SECTOR NO FINANCIERO - MENOR</v>
          </cell>
          <cell r="D491"/>
          <cell r="E491"/>
          <cell r="F491"/>
          <cell r="G491"/>
          <cell r="H491"/>
          <cell r="I491"/>
          <cell r="J491">
            <v>113826932654</v>
          </cell>
        </row>
        <row r="492">
          <cell r="B492">
            <v>14410000400</v>
          </cell>
          <cell r="C492" t="str">
            <v>PRESTAMOS - MENORES DE 90 DIAS</v>
          </cell>
          <cell r="D492"/>
          <cell r="E492"/>
          <cell r="F492"/>
          <cell r="G492"/>
          <cell r="H492"/>
          <cell r="I492"/>
          <cell r="J492">
            <v>113019948683</v>
          </cell>
        </row>
        <row r="493">
          <cell r="B493">
            <v>14410169400</v>
          </cell>
          <cell r="C493" t="str">
            <v>PRESTAMOS A PLAZO FIJO NO REAJUSTABLES</v>
          </cell>
          <cell r="D493"/>
          <cell r="E493"/>
          <cell r="F493"/>
          <cell r="G493"/>
          <cell r="H493"/>
          <cell r="I493"/>
          <cell r="J493">
            <v>63402298323</v>
          </cell>
        </row>
        <row r="494">
          <cell r="B494">
            <v>14410169402</v>
          </cell>
          <cell r="C494" t="str">
            <v>RESIDENTES</v>
          </cell>
          <cell r="D494"/>
          <cell r="E494"/>
          <cell r="F494"/>
          <cell r="G494"/>
          <cell r="H494"/>
          <cell r="I494"/>
          <cell r="J494">
            <v>54191639905</v>
          </cell>
        </row>
        <row r="495">
          <cell r="B495">
            <v>14410169402</v>
          </cell>
          <cell r="C495" t="str">
            <v>Pr¿stamos a Plazo Fijo no Reaj.</v>
          </cell>
          <cell r="D495"/>
          <cell r="E495"/>
          <cell r="F495"/>
          <cell r="G495"/>
          <cell r="H495"/>
          <cell r="I495"/>
          <cell r="J495">
            <v>10288030093</v>
          </cell>
        </row>
        <row r="496">
          <cell r="B496">
            <v>14410169402</v>
          </cell>
          <cell r="C496" t="str">
            <v>Prestamos a plazo fijo no reajustable</v>
          </cell>
          <cell r="D496"/>
          <cell r="E496"/>
          <cell r="F496"/>
          <cell r="G496"/>
          <cell r="H496"/>
          <cell r="I496"/>
          <cell r="J496">
            <v>43903609812</v>
          </cell>
        </row>
        <row r="497">
          <cell r="B497">
            <v>14410169404</v>
          </cell>
          <cell r="C497" t="str">
            <v>PRESTAMOS RENOVADOS</v>
          </cell>
          <cell r="D497"/>
          <cell r="E497"/>
          <cell r="F497"/>
          <cell r="G497"/>
          <cell r="H497"/>
          <cell r="I497"/>
          <cell r="J497">
            <v>9210658418</v>
          </cell>
        </row>
        <row r="498">
          <cell r="B498">
            <v>14410169404</v>
          </cell>
          <cell r="C498" t="str">
            <v>Cr¿ditos Renovados</v>
          </cell>
          <cell r="D498"/>
          <cell r="E498"/>
          <cell r="F498"/>
          <cell r="G498"/>
          <cell r="H498"/>
          <cell r="I498"/>
          <cell r="J498">
            <v>1777589405</v>
          </cell>
        </row>
        <row r="499">
          <cell r="B499">
            <v>14410169404</v>
          </cell>
          <cell r="C499" t="str">
            <v>Creditos Renovados M/E.</v>
          </cell>
          <cell r="D499"/>
          <cell r="E499"/>
          <cell r="F499"/>
          <cell r="G499"/>
          <cell r="H499"/>
          <cell r="I499"/>
          <cell r="J499">
            <v>7433069013</v>
          </cell>
        </row>
        <row r="500">
          <cell r="B500">
            <v>14410351400</v>
          </cell>
          <cell r="C500" t="str">
            <v>DOCUMENTOS DESCONTADOS</v>
          </cell>
          <cell r="D500"/>
          <cell r="E500"/>
          <cell r="F500"/>
          <cell r="G500"/>
          <cell r="H500"/>
          <cell r="I500"/>
          <cell r="J500">
            <v>23865660581</v>
          </cell>
        </row>
        <row r="501">
          <cell r="B501">
            <v>14410351402</v>
          </cell>
          <cell r="C501" t="str">
            <v>DOCUMENTOS DESCONTADOS</v>
          </cell>
          <cell r="D501"/>
          <cell r="E501"/>
          <cell r="F501"/>
          <cell r="G501"/>
          <cell r="H501"/>
          <cell r="I501"/>
          <cell r="J501">
            <v>23865660581</v>
          </cell>
        </row>
        <row r="502">
          <cell r="B502">
            <v>14410351402</v>
          </cell>
          <cell r="C502" t="str">
            <v>Documentos Descontados</v>
          </cell>
          <cell r="D502"/>
          <cell r="E502"/>
          <cell r="F502"/>
          <cell r="G502"/>
          <cell r="H502"/>
          <cell r="I502"/>
          <cell r="J502">
            <v>6151061331</v>
          </cell>
        </row>
        <row r="503">
          <cell r="B503">
            <v>14410351402</v>
          </cell>
          <cell r="C503" t="str">
            <v>Documentos Descontados M/E</v>
          </cell>
          <cell r="D503"/>
          <cell r="E503"/>
          <cell r="F503"/>
          <cell r="G503"/>
          <cell r="H503"/>
          <cell r="I503"/>
          <cell r="J503">
            <v>17714599250</v>
          </cell>
        </row>
        <row r="504">
          <cell r="B504">
            <v>14410405401</v>
          </cell>
          <cell r="C504" t="str">
            <v>CHEQUES DIFERIDOS DESCONTADOS</v>
          </cell>
          <cell r="D504"/>
          <cell r="E504"/>
          <cell r="F504"/>
          <cell r="G504"/>
          <cell r="H504"/>
          <cell r="I504"/>
          <cell r="J504">
            <v>23053260198</v>
          </cell>
        </row>
        <row r="505">
          <cell r="B505">
            <v>14410405401</v>
          </cell>
          <cell r="C505" t="str">
            <v>Cheques Diferidos Descontados</v>
          </cell>
          <cell r="D505"/>
          <cell r="E505"/>
          <cell r="F505"/>
          <cell r="G505"/>
          <cell r="H505"/>
          <cell r="I505"/>
          <cell r="J505">
            <v>16011442189</v>
          </cell>
        </row>
        <row r="506">
          <cell r="B506">
            <v>14410405401</v>
          </cell>
          <cell r="C506" t="str">
            <v>Cheques Diferidos Descontados M/E</v>
          </cell>
          <cell r="D506"/>
          <cell r="E506"/>
          <cell r="F506"/>
          <cell r="G506"/>
          <cell r="H506"/>
          <cell r="I506"/>
          <cell r="J506">
            <v>7041818009</v>
          </cell>
        </row>
        <row r="507">
          <cell r="B507">
            <v>14410433400</v>
          </cell>
          <cell r="C507" t="str">
            <v>COMPRA CARTERA S N F</v>
          </cell>
          <cell r="D507"/>
          <cell r="E507"/>
          <cell r="F507"/>
          <cell r="G507"/>
          <cell r="H507"/>
          <cell r="I507"/>
          <cell r="J507">
            <v>2698729581</v>
          </cell>
        </row>
        <row r="508">
          <cell r="B508">
            <v>14410433402</v>
          </cell>
          <cell r="C508" t="str">
            <v>RESIDENTES</v>
          </cell>
          <cell r="D508"/>
          <cell r="E508"/>
          <cell r="F508"/>
          <cell r="G508"/>
          <cell r="H508"/>
          <cell r="I508"/>
          <cell r="J508">
            <v>2698729581</v>
          </cell>
        </row>
        <row r="509">
          <cell r="B509">
            <v>14410433402</v>
          </cell>
          <cell r="C509" t="str">
            <v>PRESTAMOS AMORT. C.C. S N F</v>
          </cell>
          <cell r="D509"/>
          <cell r="E509"/>
          <cell r="F509"/>
          <cell r="G509"/>
          <cell r="H509"/>
          <cell r="I509"/>
          <cell r="J509">
            <v>2439991407</v>
          </cell>
        </row>
        <row r="510">
          <cell r="B510">
            <v>14410433402</v>
          </cell>
          <cell r="C510" t="str">
            <v>PRESTAMOOS AMORT.C.C. SNF</v>
          </cell>
          <cell r="D510"/>
          <cell r="E510"/>
          <cell r="F510"/>
          <cell r="G510"/>
          <cell r="H510"/>
          <cell r="I510"/>
          <cell r="J510">
            <v>258738174</v>
          </cell>
        </row>
        <row r="511">
          <cell r="B511">
            <v>14470000400</v>
          </cell>
          <cell r="C511" t="str">
            <v>GANANCIAS X VALUACION EN SUSPENSO</v>
          </cell>
          <cell r="D511"/>
          <cell r="E511"/>
          <cell r="F511"/>
          <cell r="G511"/>
          <cell r="H511"/>
          <cell r="I511"/>
          <cell r="J511">
            <v>1</v>
          </cell>
        </row>
        <row r="512">
          <cell r="B512">
            <v>14470425400</v>
          </cell>
          <cell r="C512" t="str">
            <v>GANANCIAS X VALUACION EN SUSPENSO</v>
          </cell>
          <cell r="D512"/>
          <cell r="E512"/>
          <cell r="F512"/>
          <cell r="G512"/>
          <cell r="H512"/>
          <cell r="I512"/>
          <cell r="J512">
            <v>1</v>
          </cell>
        </row>
        <row r="513">
          <cell r="B513">
            <v>14470425492</v>
          </cell>
          <cell r="C513" t="str">
            <v>RESIDENTES</v>
          </cell>
          <cell r="D513"/>
          <cell r="E513"/>
          <cell r="F513"/>
          <cell r="G513"/>
          <cell r="H513"/>
          <cell r="I513"/>
          <cell r="J513">
            <v>1</v>
          </cell>
        </row>
        <row r="514">
          <cell r="B514">
            <v>14470425492</v>
          </cell>
          <cell r="C514" t="str">
            <v>Ganancias x Valuacion en Suspenso</v>
          </cell>
          <cell r="D514"/>
          <cell r="E514"/>
          <cell r="F514"/>
          <cell r="G514"/>
          <cell r="H514"/>
          <cell r="I514"/>
          <cell r="J514">
            <v>1</v>
          </cell>
        </row>
        <row r="515">
          <cell r="B515">
            <v>14480000400</v>
          </cell>
          <cell r="C515" t="str">
            <v>DEUDORES POR PRODUCTOS FINANCIEROS DEVENGADOS</v>
          </cell>
          <cell r="D515"/>
          <cell r="E515"/>
          <cell r="F515"/>
          <cell r="G515"/>
          <cell r="H515"/>
          <cell r="I515"/>
          <cell r="J515">
            <v>1227390462</v>
          </cell>
        </row>
        <row r="516">
          <cell r="B516">
            <v>14480225400</v>
          </cell>
          <cell r="C516" t="str">
            <v>DEUDORES POR PRODUCTOS FINANCIEROS DEVENGADOS - PRESTAMOS</v>
          </cell>
          <cell r="D516"/>
          <cell r="E516"/>
          <cell r="F516"/>
          <cell r="G516"/>
          <cell r="H516"/>
          <cell r="I516"/>
          <cell r="J516">
            <v>1227390462</v>
          </cell>
        </row>
        <row r="517">
          <cell r="B517">
            <v>14480225482</v>
          </cell>
          <cell r="C517" t="str">
            <v>PRODUCTOS FINANCIEROS DOCUMENTADOS - RESIDENTES</v>
          </cell>
          <cell r="D517"/>
          <cell r="E517"/>
          <cell r="F517"/>
          <cell r="G517"/>
          <cell r="H517"/>
          <cell r="I517"/>
          <cell r="J517">
            <v>2350962846</v>
          </cell>
        </row>
        <row r="518">
          <cell r="B518">
            <v>14480225482</v>
          </cell>
          <cell r="C518" t="str">
            <v>Productos Financieros Doc.Amortizables O.FInes</v>
          </cell>
          <cell r="D518"/>
          <cell r="E518"/>
          <cell r="F518"/>
          <cell r="G518"/>
          <cell r="H518"/>
          <cell r="I518"/>
          <cell r="J518">
            <v>915993932</v>
          </cell>
        </row>
        <row r="519">
          <cell r="B519">
            <v>14480225482</v>
          </cell>
          <cell r="C519" t="str">
            <v>Prod. Financ. Doc. Amort. O.Fines M/E</v>
          </cell>
          <cell r="D519"/>
          <cell r="E519"/>
          <cell r="F519"/>
          <cell r="G519"/>
          <cell r="H519"/>
          <cell r="I519"/>
          <cell r="J519">
            <v>1434968914</v>
          </cell>
        </row>
        <row r="520">
          <cell r="B520">
            <v>14480225492</v>
          </cell>
          <cell r="C520" t="str">
            <v>(PRODUCTOS FINANCIEROS EN SUSPENSO - RESIDENTES)</v>
          </cell>
          <cell r="D520"/>
          <cell r="E520"/>
          <cell r="F520"/>
          <cell r="G520"/>
          <cell r="H520"/>
          <cell r="I520"/>
          <cell r="J520">
            <v>-17021</v>
          </cell>
        </row>
        <row r="521">
          <cell r="B521">
            <v>14480225492</v>
          </cell>
          <cell r="C521" t="str">
            <v>Productos Financ. en Suspenso</v>
          </cell>
          <cell r="D521"/>
          <cell r="E521"/>
          <cell r="F521"/>
          <cell r="G521"/>
          <cell r="H521"/>
          <cell r="I521"/>
          <cell r="J521">
            <v>-17021</v>
          </cell>
        </row>
        <row r="522">
          <cell r="B522">
            <v>14480225494</v>
          </cell>
          <cell r="C522" t="str">
            <v>(PRODUCTOS FINANCIEROS DOCUMENTADOS A DEVENGAR - RESIDENTES)</v>
          </cell>
          <cell r="D522"/>
          <cell r="E522"/>
          <cell r="F522"/>
          <cell r="G522"/>
          <cell r="H522"/>
          <cell r="I522"/>
          <cell r="J522">
            <v>-1123555363</v>
          </cell>
        </row>
        <row r="523">
          <cell r="B523">
            <v>14480225494</v>
          </cell>
          <cell r="C523" t="str">
            <v>(Productos Financieros doc. a dev.-Residentes-</v>
          </cell>
          <cell r="D523"/>
          <cell r="E523"/>
          <cell r="F523"/>
          <cell r="G523"/>
          <cell r="H523"/>
          <cell r="I523"/>
          <cell r="J523">
            <v>-486189706</v>
          </cell>
        </row>
        <row r="524">
          <cell r="B524">
            <v>14480225494</v>
          </cell>
          <cell r="C524" t="str">
            <v>Prod. Financ. Doc. A Deveng. M/E</v>
          </cell>
          <cell r="D524"/>
          <cell r="E524"/>
          <cell r="F524"/>
          <cell r="G524"/>
          <cell r="H524"/>
          <cell r="I524"/>
          <cell r="J524">
            <v>-637365657</v>
          </cell>
        </row>
        <row r="525">
          <cell r="B525">
            <v>14490000400</v>
          </cell>
          <cell r="C525" t="str">
            <v>(PREVISIONES - MENORES DE 90 DIAS)</v>
          </cell>
          <cell r="D525"/>
          <cell r="E525"/>
          <cell r="F525"/>
          <cell r="G525"/>
          <cell r="H525"/>
          <cell r="I525"/>
          <cell r="J525">
            <v>-420406492</v>
          </cell>
        </row>
        <row r="526">
          <cell r="B526">
            <v>14490231400</v>
          </cell>
          <cell r="C526" t="str">
            <v>(PREVISION PARA RIESGOS CREDITICIOS - PRESTAMOS)</v>
          </cell>
          <cell r="D526"/>
          <cell r="E526"/>
          <cell r="F526"/>
          <cell r="G526"/>
          <cell r="H526"/>
          <cell r="I526"/>
          <cell r="J526">
            <v>-420406492</v>
          </cell>
        </row>
        <row r="527">
          <cell r="B527">
            <v>14490231492</v>
          </cell>
          <cell r="C527" t="str">
            <v>RESIDENTES</v>
          </cell>
          <cell r="D527"/>
          <cell r="E527"/>
          <cell r="F527"/>
          <cell r="G527"/>
          <cell r="H527"/>
          <cell r="I527"/>
          <cell r="J527">
            <v>-420406492</v>
          </cell>
        </row>
        <row r="528">
          <cell r="B528">
            <v>14490231492</v>
          </cell>
          <cell r="C528" t="str">
            <v>Residentes (Previsiones)</v>
          </cell>
          <cell r="D528"/>
          <cell r="E528"/>
          <cell r="F528"/>
          <cell r="G528"/>
          <cell r="H528"/>
          <cell r="I528"/>
          <cell r="J528">
            <v>-85955932</v>
          </cell>
        </row>
        <row r="529">
          <cell r="B529">
            <v>14490231492</v>
          </cell>
          <cell r="C529" t="str">
            <v>Residentes (Previsiones)</v>
          </cell>
          <cell r="D529"/>
          <cell r="E529"/>
          <cell r="F529"/>
          <cell r="G529"/>
          <cell r="H529"/>
          <cell r="I529"/>
          <cell r="J529">
            <v>-334450560</v>
          </cell>
        </row>
        <row r="530">
          <cell r="B530">
            <v>14500000500</v>
          </cell>
          <cell r="C530" t="str">
            <v>CREDITOS VIGENTES POR INTERMEDIACION FINANCIERA - SECTOR NO FINANCIERO - MENOR</v>
          </cell>
          <cell r="D530"/>
          <cell r="E530"/>
          <cell r="F530"/>
          <cell r="G530"/>
          <cell r="H530"/>
          <cell r="I530"/>
          <cell r="J530">
            <v>596061482087</v>
          </cell>
        </row>
        <row r="531">
          <cell r="B531">
            <v>14510000500</v>
          </cell>
          <cell r="C531" t="str">
            <v>PRESTAMOS - MENORES DE 180 DIAS</v>
          </cell>
          <cell r="D531"/>
          <cell r="E531"/>
          <cell r="F531"/>
          <cell r="G531"/>
          <cell r="H531"/>
          <cell r="I531"/>
          <cell r="J531">
            <v>577092557969</v>
          </cell>
        </row>
        <row r="532">
          <cell r="B532">
            <v>14510169500</v>
          </cell>
          <cell r="C532" t="str">
            <v>PRESTAMOS A PLAZO FIJO NO REAJUSTABLES</v>
          </cell>
          <cell r="D532"/>
          <cell r="E532"/>
          <cell r="F532"/>
          <cell r="G532"/>
          <cell r="H532"/>
          <cell r="I532"/>
          <cell r="J532">
            <v>160088837243</v>
          </cell>
        </row>
        <row r="533">
          <cell r="B533">
            <v>14510169502</v>
          </cell>
          <cell r="C533" t="str">
            <v>RESIDENTES</v>
          </cell>
          <cell r="D533"/>
          <cell r="E533"/>
          <cell r="F533"/>
          <cell r="G533"/>
          <cell r="H533"/>
          <cell r="I533"/>
          <cell r="J533">
            <v>93826894362</v>
          </cell>
        </row>
        <row r="534">
          <cell r="B534">
            <v>14510169502</v>
          </cell>
          <cell r="C534" t="str">
            <v>Pr¿stamos a Plazo Fijo no Reaj.</v>
          </cell>
          <cell r="D534"/>
          <cell r="E534"/>
          <cell r="F534"/>
          <cell r="G534"/>
          <cell r="H534"/>
          <cell r="I534"/>
          <cell r="J534">
            <v>30016558061</v>
          </cell>
        </row>
        <row r="535">
          <cell r="B535">
            <v>14510169502</v>
          </cell>
          <cell r="C535" t="str">
            <v>Prestamos a plazo fijo usd</v>
          </cell>
          <cell r="D535"/>
          <cell r="E535"/>
          <cell r="F535"/>
          <cell r="G535"/>
          <cell r="H535"/>
          <cell r="I535"/>
          <cell r="J535">
            <v>63810336301</v>
          </cell>
        </row>
        <row r="536">
          <cell r="B536">
            <v>14510169504</v>
          </cell>
          <cell r="C536" t="str">
            <v>CREDITOS RENOVADOS</v>
          </cell>
          <cell r="D536"/>
          <cell r="E536"/>
          <cell r="F536"/>
          <cell r="G536"/>
          <cell r="H536"/>
          <cell r="I536"/>
          <cell r="J536">
            <v>32683630009</v>
          </cell>
        </row>
        <row r="537">
          <cell r="B537">
            <v>14510169504</v>
          </cell>
          <cell r="C537" t="str">
            <v>Cr¿ditos Renovados</v>
          </cell>
          <cell r="D537"/>
          <cell r="E537"/>
          <cell r="F537"/>
          <cell r="G537"/>
          <cell r="H537"/>
          <cell r="I537"/>
          <cell r="J537">
            <v>5954437614</v>
          </cell>
        </row>
        <row r="538">
          <cell r="B538">
            <v>14510169504</v>
          </cell>
          <cell r="C538" t="str">
            <v>Creditos Renovados M/E.</v>
          </cell>
          <cell r="D538"/>
          <cell r="E538"/>
          <cell r="F538"/>
          <cell r="G538"/>
          <cell r="H538"/>
          <cell r="I538"/>
          <cell r="J538">
            <v>26729192395</v>
          </cell>
        </row>
        <row r="539">
          <cell r="B539">
            <v>14510169506</v>
          </cell>
          <cell r="C539" t="str">
            <v>CREDITOS REFINANCIADOS</v>
          </cell>
          <cell r="D539"/>
          <cell r="E539"/>
          <cell r="F539"/>
          <cell r="G539"/>
          <cell r="H539"/>
          <cell r="I539"/>
          <cell r="J539">
            <v>13429724427</v>
          </cell>
        </row>
        <row r="540">
          <cell r="B540">
            <v>14510169506</v>
          </cell>
          <cell r="C540" t="str">
            <v>Cr¿ditos Refinanciados</v>
          </cell>
          <cell r="D540"/>
          <cell r="E540"/>
          <cell r="F540"/>
          <cell r="G540"/>
          <cell r="H540"/>
          <cell r="I540"/>
          <cell r="J540">
            <v>6389500000</v>
          </cell>
        </row>
        <row r="541">
          <cell r="B541">
            <v>14510169506</v>
          </cell>
          <cell r="C541" t="str">
            <v>Cr¿ditos Refinanciados M/E.</v>
          </cell>
          <cell r="D541"/>
          <cell r="E541"/>
          <cell r="F541"/>
          <cell r="G541"/>
          <cell r="H541"/>
          <cell r="I541"/>
          <cell r="J541">
            <v>7040224427</v>
          </cell>
        </row>
        <row r="542">
          <cell r="B542">
            <v>14510169508</v>
          </cell>
          <cell r="C542" t="str">
            <v>CREDITOS REESTRUCTURADOS</v>
          </cell>
          <cell r="D542"/>
          <cell r="E542"/>
          <cell r="F542"/>
          <cell r="G542"/>
          <cell r="H542"/>
          <cell r="I542"/>
          <cell r="J542">
            <v>7034910381</v>
          </cell>
        </row>
        <row r="543">
          <cell r="B543">
            <v>14510169508</v>
          </cell>
          <cell r="C543" t="str">
            <v>Cr¿ditos Reestructurados</v>
          </cell>
          <cell r="D543"/>
          <cell r="E543"/>
          <cell r="F543"/>
          <cell r="G543"/>
          <cell r="H543"/>
          <cell r="I543"/>
          <cell r="J543">
            <v>5935401477</v>
          </cell>
        </row>
        <row r="544">
          <cell r="B544">
            <v>14510169508</v>
          </cell>
          <cell r="C544" t="str">
            <v>Creditos Reestructurados</v>
          </cell>
          <cell r="D544"/>
          <cell r="E544"/>
          <cell r="F544"/>
          <cell r="G544"/>
          <cell r="H544"/>
          <cell r="I544"/>
          <cell r="J544">
            <v>1099508904</v>
          </cell>
        </row>
        <row r="545">
          <cell r="B545">
            <v>14510169520</v>
          </cell>
          <cell r="C545" t="str">
            <v>MED. TRANSIT. - PREST. PLAZO FIJO</v>
          </cell>
          <cell r="D545"/>
          <cell r="E545"/>
          <cell r="F545"/>
          <cell r="G545"/>
          <cell r="H545"/>
          <cell r="I545"/>
          <cell r="J545">
            <v>13113678064</v>
          </cell>
        </row>
        <row r="546">
          <cell r="B546">
            <v>14510169520</v>
          </cell>
          <cell r="C546" t="str">
            <v>MED. TRANSIT. - PREST. PLAZO FIJO</v>
          </cell>
          <cell r="D546"/>
          <cell r="E546"/>
          <cell r="F546"/>
          <cell r="G546"/>
          <cell r="H546"/>
          <cell r="I546"/>
          <cell r="J546">
            <v>2095737642</v>
          </cell>
        </row>
        <row r="547">
          <cell r="B547">
            <v>14510169520</v>
          </cell>
          <cell r="C547" t="str">
            <v>MED. TRANSIT. - PREST. PLAZO FIJO</v>
          </cell>
          <cell r="D547"/>
          <cell r="E547"/>
          <cell r="F547"/>
          <cell r="G547"/>
          <cell r="H547"/>
          <cell r="I547"/>
          <cell r="J547">
            <v>11017940422</v>
          </cell>
        </row>
        <row r="548">
          <cell r="B548">
            <v>14510173500</v>
          </cell>
          <cell r="C548" t="str">
            <v>PRESTAMOS AMORTIZABLES NO REAJUSTABLES</v>
          </cell>
          <cell r="D548"/>
          <cell r="E548"/>
          <cell r="F548"/>
          <cell r="G548"/>
          <cell r="H548"/>
          <cell r="I548"/>
          <cell r="J548">
            <v>21454833564</v>
          </cell>
        </row>
        <row r="549">
          <cell r="B549">
            <v>14510173502</v>
          </cell>
          <cell r="C549" t="str">
            <v>RESIDENTES</v>
          </cell>
          <cell r="D549"/>
          <cell r="E549"/>
          <cell r="F549"/>
          <cell r="G549"/>
          <cell r="H549"/>
          <cell r="I549"/>
          <cell r="J549">
            <v>15182485838</v>
          </cell>
        </row>
        <row r="550">
          <cell r="B550">
            <v>14510173502</v>
          </cell>
          <cell r="C550" t="str">
            <v>Pr¿stamos Amortizables S.O.Fines</v>
          </cell>
          <cell r="D550"/>
          <cell r="E550"/>
          <cell r="F550"/>
          <cell r="G550"/>
          <cell r="H550"/>
          <cell r="I550"/>
          <cell r="J550">
            <v>13967306170</v>
          </cell>
        </row>
        <row r="551">
          <cell r="B551">
            <v>14510173502</v>
          </cell>
          <cell r="C551" t="str">
            <v>Prest. Amort. Sect. O.Fines M/E</v>
          </cell>
          <cell r="D551"/>
          <cell r="E551"/>
          <cell r="F551"/>
          <cell r="G551"/>
          <cell r="H551"/>
          <cell r="I551"/>
          <cell r="J551">
            <v>1215179668</v>
          </cell>
        </row>
        <row r="552">
          <cell r="B552">
            <v>14510173506</v>
          </cell>
          <cell r="C552" t="str">
            <v>RESIDENTES</v>
          </cell>
          <cell r="D552"/>
          <cell r="E552"/>
          <cell r="F552"/>
          <cell r="G552"/>
          <cell r="H552"/>
          <cell r="I552"/>
          <cell r="J552">
            <v>4930436</v>
          </cell>
        </row>
        <row r="553">
          <cell r="B553">
            <v>14510173506</v>
          </cell>
          <cell r="C553" t="str">
            <v>PRESTAMOS AMORTIZABLES RENOVADOS</v>
          </cell>
          <cell r="D553"/>
          <cell r="E553"/>
          <cell r="F553"/>
          <cell r="G553"/>
          <cell r="H553"/>
          <cell r="I553"/>
          <cell r="J553">
            <v>4930436</v>
          </cell>
        </row>
        <row r="554">
          <cell r="B554">
            <v>14510173508</v>
          </cell>
          <cell r="C554" t="str">
            <v>RESIDENTES</v>
          </cell>
          <cell r="D554"/>
          <cell r="E554"/>
          <cell r="F554"/>
          <cell r="G554"/>
          <cell r="H554"/>
          <cell r="I554"/>
          <cell r="J554">
            <v>620499354</v>
          </cell>
        </row>
        <row r="555">
          <cell r="B555">
            <v>14510173508</v>
          </cell>
          <cell r="C555" t="str">
            <v>PRESTAMOS AMORT. REFINANCIADOS</v>
          </cell>
          <cell r="D555"/>
          <cell r="E555"/>
          <cell r="F555"/>
          <cell r="G555"/>
          <cell r="H555"/>
          <cell r="I555"/>
          <cell r="J555">
            <v>620499354</v>
          </cell>
        </row>
        <row r="556">
          <cell r="B556">
            <v>14510173510</v>
          </cell>
          <cell r="C556" t="str">
            <v>PRESTAMOS AMORTIZ. REESTRUCTURADOS</v>
          </cell>
          <cell r="D556"/>
          <cell r="E556"/>
          <cell r="F556"/>
          <cell r="G556"/>
          <cell r="H556"/>
          <cell r="I556"/>
          <cell r="J556">
            <v>1512607572</v>
          </cell>
        </row>
        <row r="557">
          <cell r="B557">
            <v>14510173510</v>
          </cell>
          <cell r="C557" t="str">
            <v>PRESTAMOS AMORTIZ. REESTRUCTURADOS</v>
          </cell>
          <cell r="D557"/>
          <cell r="E557"/>
          <cell r="F557"/>
          <cell r="G557"/>
          <cell r="H557"/>
          <cell r="I557"/>
          <cell r="J557">
            <v>1512607572</v>
          </cell>
        </row>
        <row r="558">
          <cell r="B558">
            <v>14510173522</v>
          </cell>
          <cell r="C558" t="str">
            <v>MED. TRANSIT. - PREST. AMORTIZABLES</v>
          </cell>
          <cell r="D558"/>
          <cell r="E558"/>
          <cell r="F558"/>
          <cell r="G558"/>
          <cell r="H558"/>
          <cell r="I558"/>
          <cell r="J558">
            <v>4134310364</v>
          </cell>
        </row>
        <row r="559">
          <cell r="B559">
            <v>14510173522</v>
          </cell>
          <cell r="C559" t="str">
            <v>MED. TRANSIT. - PREST. AMORTIZABLES</v>
          </cell>
          <cell r="D559"/>
          <cell r="E559"/>
          <cell r="F559"/>
          <cell r="G559"/>
          <cell r="H559"/>
          <cell r="I559"/>
          <cell r="J559">
            <v>1187000000</v>
          </cell>
        </row>
        <row r="560">
          <cell r="B560">
            <v>14510173522</v>
          </cell>
          <cell r="C560" t="str">
            <v>MED. TRANSIT. - PREST. AMORTIZABLES</v>
          </cell>
          <cell r="D560"/>
          <cell r="E560"/>
          <cell r="F560"/>
          <cell r="G560"/>
          <cell r="H560"/>
          <cell r="I560"/>
          <cell r="J560">
            <v>2947310364</v>
          </cell>
        </row>
        <row r="561">
          <cell r="B561">
            <v>14510351500</v>
          </cell>
          <cell r="C561" t="str">
            <v>DOCUMENTOS DESCONTADOS</v>
          </cell>
          <cell r="D561"/>
          <cell r="E561"/>
          <cell r="F561"/>
          <cell r="G561"/>
          <cell r="H561"/>
          <cell r="I561"/>
          <cell r="J561">
            <v>108419470414</v>
          </cell>
        </row>
        <row r="562">
          <cell r="B562">
            <v>14510351502</v>
          </cell>
          <cell r="C562" t="str">
            <v>DOCUMENTOS DESCONTADOS</v>
          </cell>
          <cell r="D562"/>
          <cell r="E562"/>
          <cell r="F562"/>
          <cell r="G562"/>
          <cell r="H562"/>
          <cell r="I562"/>
          <cell r="J562">
            <v>108419470414</v>
          </cell>
        </row>
        <row r="563">
          <cell r="B563">
            <v>14510351502</v>
          </cell>
          <cell r="C563" t="str">
            <v>Documentos Descontados</v>
          </cell>
          <cell r="D563"/>
          <cell r="E563"/>
          <cell r="F563"/>
          <cell r="G563"/>
          <cell r="H563"/>
          <cell r="I563"/>
          <cell r="J563">
            <v>38997971245</v>
          </cell>
        </row>
        <row r="564">
          <cell r="B564">
            <v>14510351502</v>
          </cell>
          <cell r="C564" t="str">
            <v>Documentos Descontados M/E</v>
          </cell>
          <cell r="D564"/>
          <cell r="E564"/>
          <cell r="F564"/>
          <cell r="G564"/>
          <cell r="H564"/>
          <cell r="I564"/>
          <cell r="J564">
            <v>69421499169</v>
          </cell>
        </row>
        <row r="565">
          <cell r="B565">
            <v>14510405501</v>
          </cell>
          <cell r="C565" t="str">
            <v>CHEQUES DIFERIDOS DESCONTADOS</v>
          </cell>
          <cell r="D565"/>
          <cell r="E565"/>
          <cell r="F565"/>
          <cell r="G565"/>
          <cell r="H565"/>
          <cell r="I565"/>
          <cell r="J565">
            <v>260804141997</v>
          </cell>
        </row>
        <row r="566">
          <cell r="B566">
            <v>14510405501</v>
          </cell>
          <cell r="C566" t="str">
            <v>Cheques Diferidos Descontados</v>
          </cell>
          <cell r="D566"/>
          <cell r="E566"/>
          <cell r="F566"/>
          <cell r="G566"/>
          <cell r="H566"/>
          <cell r="I566"/>
          <cell r="J566">
            <v>91046257050</v>
          </cell>
        </row>
        <row r="567">
          <cell r="B567">
            <v>14510405501</v>
          </cell>
          <cell r="C567" t="str">
            <v>Cheques Diferidos Descontados M/E</v>
          </cell>
          <cell r="D567"/>
          <cell r="E567"/>
          <cell r="F567"/>
          <cell r="G567"/>
          <cell r="H567"/>
          <cell r="I567"/>
          <cell r="J567">
            <v>169757884947</v>
          </cell>
        </row>
        <row r="568">
          <cell r="B568">
            <v>14510433500</v>
          </cell>
          <cell r="C568" t="str">
            <v>COMPRA CARTERA S N F</v>
          </cell>
          <cell r="D568"/>
          <cell r="E568"/>
          <cell r="F568"/>
          <cell r="G568"/>
          <cell r="H568"/>
          <cell r="I568"/>
          <cell r="J568">
            <v>26325274751</v>
          </cell>
        </row>
        <row r="569">
          <cell r="B569">
            <v>14510433502</v>
          </cell>
          <cell r="C569" t="str">
            <v>RESIDENTES</v>
          </cell>
          <cell r="D569"/>
          <cell r="E569"/>
          <cell r="F569"/>
          <cell r="G569"/>
          <cell r="H569"/>
          <cell r="I569"/>
          <cell r="J569">
            <v>26325274751</v>
          </cell>
        </row>
        <row r="570">
          <cell r="B570">
            <v>14510433502</v>
          </cell>
          <cell r="C570" t="str">
            <v>PRESTAMOS AMORT. C. C. S N F</v>
          </cell>
          <cell r="D570"/>
          <cell r="E570"/>
          <cell r="F570"/>
          <cell r="G570"/>
          <cell r="H570"/>
          <cell r="I570"/>
          <cell r="J570">
            <v>9221108592</v>
          </cell>
        </row>
        <row r="571">
          <cell r="B571">
            <v>14510433502</v>
          </cell>
          <cell r="C571" t="str">
            <v>PRESTAMOR AMORT.C.C. SNF</v>
          </cell>
          <cell r="D571"/>
          <cell r="E571"/>
          <cell r="F571"/>
          <cell r="G571"/>
          <cell r="H571"/>
          <cell r="I571"/>
          <cell r="J571">
            <v>17104166159</v>
          </cell>
        </row>
        <row r="572">
          <cell r="B572">
            <v>14530000500</v>
          </cell>
          <cell r="C572" t="str">
            <v>OPERACIONES A LIQUIDAR - MENORES DE 180 DIAS</v>
          </cell>
          <cell r="D572"/>
          <cell r="E572"/>
          <cell r="F572"/>
          <cell r="G572"/>
          <cell r="H572"/>
          <cell r="I572"/>
          <cell r="J572">
            <v>10062583004</v>
          </cell>
        </row>
        <row r="573">
          <cell r="B573">
            <v>14530361500</v>
          </cell>
          <cell r="C573" t="str">
            <v>DEUDORES POR VALORES VENDIDOS CON COMPRA FUTURA</v>
          </cell>
          <cell r="D573"/>
          <cell r="E573"/>
          <cell r="F573"/>
          <cell r="G573"/>
          <cell r="H573"/>
          <cell r="I573"/>
          <cell r="J573">
            <v>8945571000</v>
          </cell>
        </row>
        <row r="574">
          <cell r="B574">
            <v>14530361503</v>
          </cell>
          <cell r="C574" t="str">
            <v>OTROS VALORES</v>
          </cell>
          <cell r="D574"/>
          <cell r="E574"/>
          <cell r="F574"/>
          <cell r="G574"/>
          <cell r="H574"/>
          <cell r="I574"/>
          <cell r="J574">
            <v>8945571000</v>
          </cell>
        </row>
        <row r="575">
          <cell r="B575">
            <v>14530361503</v>
          </cell>
          <cell r="C575" t="str">
            <v>DEUDORES POR VALORES VENDIDOS CON COMPRA FUTURA-OTROS VALORES</v>
          </cell>
          <cell r="D575"/>
          <cell r="E575"/>
          <cell r="F575"/>
          <cell r="G575"/>
          <cell r="H575"/>
          <cell r="I575"/>
          <cell r="J575">
            <v>4246815000</v>
          </cell>
        </row>
        <row r="576">
          <cell r="B576">
            <v>14530361503</v>
          </cell>
          <cell r="C576" t="str">
            <v>DEUDORES POR VALORES VENDIDOS CON COMPRA FUTURA-OTROS VALORES-USD</v>
          </cell>
          <cell r="D576"/>
          <cell r="E576"/>
          <cell r="F576"/>
          <cell r="G576"/>
          <cell r="H576"/>
          <cell r="I576"/>
          <cell r="J576">
            <v>4698756000</v>
          </cell>
        </row>
        <row r="577">
          <cell r="B577">
            <v>14530365500</v>
          </cell>
          <cell r="C577" t="str">
            <v>DEUDORES POR VENTA FUTURA DE VALORES COMPRADOS</v>
          </cell>
          <cell r="D577"/>
          <cell r="E577"/>
          <cell r="F577"/>
          <cell r="G577"/>
          <cell r="H577"/>
          <cell r="I577"/>
          <cell r="J577">
            <v>941240451</v>
          </cell>
        </row>
        <row r="578">
          <cell r="B578">
            <v>14530365502</v>
          </cell>
          <cell r="C578" t="str">
            <v>RESIDENTES</v>
          </cell>
          <cell r="D578"/>
          <cell r="E578"/>
          <cell r="F578"/>
          <cell r="G578"/>
          <cell r="H578"/>
          <cell r="I578"/>
          <cell r="J578">
            <v>941240451</v>
          </cell>
        </row>
        <row r="579">
          <cell r="B579">
            <v>14530365502</v>
          </cell>
          <cell r="C579" t="str">
            <v>DEUDORES POR VENTA FUTURA DE  VALORES COMPRADOS</v>
          </cell>
          <cell r="D579"/>
          <cell r="E579"/>
          <cell r="F579"/>
          <cell r="G579"/>
          <cell r="H579"/>
          <cell r="I579"/>
          <cell r="J579">
            <v>941240451</v>
          </cell>
        </row>
        <row r="580">
          <cell r="B580">
            <v>14530367500</v>
          </cell>
          <cell r="C580" t="str">
            <v>PERDIDAS A DEVENGAR POR OPERACIONES A LIQUIDAR</v>
          </cell>
          <cell r="D580"/>
          <cell r="E580"/>
          <cell r="F580"/>
          <cell r="G580"/>
          <cell r="H580"/>
          <cell r="I580"/>
          <cell r="J580">
            <v>175771553</v>
          </cell>
        </row>
        <row r="581">
          <cell r="B581">
            <v>14530367504</v>
          </cell>
          <cell r="C581" t="str">
            <v>PRIMAS POR COMPRA FUTURA DE VAL. VEND. RESIDENTES</v>
          </cell>
          <cell r="D581"/>
          <cell r="E581"/>
          <cell r="F581"/>
          <cell r="G581"/>
          <cell r="H581"/>
          <cell r="I581"/>
          <cell r="J581">
            <v>175771553</v>
          </cell>
        </row>
        <row r="582">
          <cell r="B582">
            <v>14530367504</v>
          </cell>
          <cell r="C582" t="str">
            <v>Perd.a.Deveng.x.Operac.a.Liquidar</v>
          </cell>
          <cell r="D582"/>
          <cell r="E582"/>
          <cell r="F582"/>
          <cell r="G582"/>
          <cell r="H582"/>
          <cell r="I582"/>
          <cell r="J582">
            <v>71842509</v>
          </cell>
        </row>
        <row r="583">
          <cell r="B583">
            <v>14530367504</v>
          </cell>
          <cell r="C583" t="str">
            <v>Perd.a.Deveng.x.Operac.a.Liquidar</v>
          </cell>
          <cell r="D583"/>
          <cell r="E583"/>
          <cell r="F583"/>
          <cell r="G583"/>
          <cell r="H583"/>
          <cell r="I583"/>
          <cell r="J583">
            <v>103929044</v>
          </cell>
        </row>
        <row r="584">
          <cell r="B584">
            <v>14570000500</v>
          </cell>
          <cell r="C584" t="str">
            <v>GANANCIAS X VALUACION EN SUSPENSO</v>
          </cell>
          <cell r="D584"/>
          <cell r="E584"/>
          <cell r="F584"/>
          <cell r="G584"/>
          <cell r="H584"/>
          <cell r="I584"/>
          <cell r="J584">
            <v>-1490794</v>
          </cell>
        </row>
        <row r="585">
          <cell r="B585">
            <v>14570425500</v>
          </cell>
          <cell r="C585" t="str">
            <v>GANANCIAS X VALUACION EN SUSPENSO</v>
          </cell>
          <cell r="D585"/>
          <cell r="E585"/>
          <cell r="F585"/>
          <cell r="G585"/>
          <cell r="H585"/>
          <cell r="I585"/>
          <cell r="J585">
            <v>-1490794</v>
          </cell>
        </row>
        <row r="586">
          <cell r="B586">
            <v>14570425592</v>
          </cell>
          <cell r="C586" t="str">
            <v>RESIDENTES</v>
          </cell>
          <cell r="D586"/>
          <cell r="E586"/>
          <cell r="F586"/>
          <cell r="G586"/>
          <cell r="H586"/>
          <cell r="I586"/>
          <cell r="J586">
            <v>-1490794</v>
          </cell>
        </row>
        <row r="587">
          <cell r="B587">
            <v>14570425592</v>
          </cell>
          <cell r="C587" t="str">
            <v>GANANCIAS POR VALUACIONES EN SUSPENSO</v>
          </cell>
          <cell r="D587"/>
          <cell r="E587"/>
          <cell r="F587"/>
          <cell r="G587"/>
          <cell r="H587"/>
          <cell r="I587"/>
          <cell r="J587">
            <v>-1490794</v>
          </cell>
        </row>
        <row r="588">
          <cell r="B588">
            <v>14580000500</v>
          </cell>
          <cell r="C588" t="str">
            <v>DEUDORES POR PRODUCTOS FINANCIEROS DEVENGADOS</v>
          </cell>
          <cell r="D588"/>
          <cell r="E588"/>
          <cell r="F588"/>
          <cell r="G588"/>
          <cell r="H588"/>
          <cell r="I588"/>
          <cell r="J588">
            <v>11012139416</v>
          </cell>
        </row>
        <row r="589">
          <cell r="B589">
            <v>14580225500</v>
          </cell>
          <cell r="C589" t="str">
            <v>DEUDORES POR PRODUCTOS FINANCIEROS DEVENGADOS - PRESTAMOS</v>
          </cell>
          <cell r="D589"/>
          <cell r="E589"/>
          <cell r="F589"/>
          <cell r="G589"/>
          <cell r="H589"/>
          <cell r="I589"/>
          <cell r="J589">
            <v>11012139416</v>
          </cell>
        </row>
        <row r="590">
          <cell r="B590">
            <v>14580225582</v>
          </cell>
          <cell r="C590" t="str">
            <v>PRODUCTOS FINANCIEROS DOCUMENTADOS - RESIDENTES</v>
          </cell>
          <cell r="D590"/>
          <cell r="E590"/>
          <cell r="F590"/>
          <cell r="G590"/>
          <cell r="H590"/>
          <cell r="I590"/>
          <cell r="J590">
            <v>23192425613</v>
          </cell>
        </row>
        <row r="591">
          <cell r="B591">
            <v>14580225582</v>
          </cell>
          <cell r="C591" t="str">
            <v>Productos Financieros Doc.Amortizables O.Fines</v>
          </cell>
          <cell r="D591"/>
          <cell r="E591"/>
          <cell r="F591"/>
          <cell r="G591"/>
          <cell r="H591"/>
          <cell r="I591"/>
          <cell r="J591">
            <v>10078073176</v>
          </cell>
        </row>
        <row r="592">
          <cell r="B592">
            <v>14580225582</v>
          </cell>
          <cell r="C592" t="str">
            <v>Prod. Financiero Amort. O.fines M/E</v>
          </cell>
          <cell r="D592"/>
          <cell r="E592"/>
          <cell r="F592"/>
          <cell r="G592"/>
          <cell r="H592"/>
          <cell r="I592"/>
          <cell r="J592">
            <v>13114352437</v>
          </cell>
        </row>
        <row r="593">
          <cell r="B593">
            <v>14580225592</v>
          </cell>
          <cell r="C593" t="str">
            <v>(PRODUCTOS FINANCIEROS EN SUSPENSO - RESIDENTES)</v>
          </cell>
          <cell r="D593"/>
          <cell r="E593"/>
          <cell r="F593"/>
          <cell r="G593"/>
          <cell r="H593"/>
          <cell r="I593"/>
          <cell r="J593">
            <v>-8013190</v>
          </cell>
        </row>
        <row r="594">
          <cell r="B594">
            <v>14580225592</v>
          </cell>
          <cell r="C594" t="str">
            <v>(Prod.Financ.en Suspenso - Residentes)</v>
          </cell>
          <cell r="D594"/>
          <cell r="E594"/>
          <cell r="F594"/>
          <cell r="G594"/>
          <cell r="H594"/>
          <cell r="I594"/>
          <cell r="J594">
            <v>-7903866</v>
          </cell>
        </row>
        <row r="595">
          <cell r="B595">
            <v>14580225592</v>
          </cell>
          <cell r="C595" t="str">
            <v>Productos Financ. en Suspenso</v>
          </cell>
          <cell r="D595"/>
          <cell r="E595"/>
          <cell r="F595"/>
          <cell r="G595"/>
          <cell r="H595"/>
          <cell r="I595"/>
          <cell r="J595">
            <v>-109324</v>
          </cell>
        </row>
        <row r="596">
          <cell r="B596">
            <v>14580225594</v>
          </cell>
          <cell r="C596" t="str">
            <v>(PRODUCTOS FINANCIEROS DOCUMENTADOS A DEVENGAR - RESIDENTES)</v>
          </cell>
          <cell r="D596"/>
          <cell r="E596"/>
          <cell r="F596"/>
          <cell r="G596"/>
          <cell r="H596"/>
          <cell r="I596"/>
          <cell r="J596">
            <v>-12172273007</v>
          </cell>
        </row>
        <row r="597">
          <cell r="B597">
            <v>14580225594</v>
          </cell>
          <cell r="C597" t="str">
            <v>(Productos Financieros doc. a dev.-Residentes-</v>
          </cell>
          <cell r="D597"/>
          <cell r="E597"/>
          <cell r="F597"/>
          <cell r="G597"/>
          <cell r="H597"/>
          <cell r="I597"/>
          <cell r="J597">
            <v>-5052931788</v>
          </cell>
        </row>
        <row r="598">
          <cell r="B598">
            <v>14580225594</v>
          </cell>
          <cell r="C598" t="str">
            <v>Produc. Document. a Deveng. M/E</v>
          </cell>
          <cell r="D598"/>
          <cell r="E598"/>
          <cell r="F598"/>
          <cell r="G598"/>
          <cell r="H598"/>
          <cell r="I598"/>
          <cell r="J598">
            <v>-7119341219</v>
          </cell>
        </row>
        <row r="599">
          <cell r="B599">
            <v>14590000500</v>
          </cell>
          <cell r="C599" t="str">
            <v>(PREVISIONES - MENORES DE 180 DIAS)</v>
          </cell>
          <cell r="D599"/>
          <cell r="E599"/>
          <cell r="F599"/>
          <cell r="G599"/>
          <cell r="H599"/>
          <cell r="I599"/>
          <cell r="J599">
            <v>-2104307508</v>
          </cell>
        </row>
        <row r="600">
          <cell r="B600">
            <v>14590231500</v>
          </cell>
          <cell r="C600" t="str">
            <v>(PREVISION PARA RIESGOS CREDITICIOS - PRESTAMOS)</v>
          </cell>
          <cell r="D600"/>
          <cell r="E600"/>
          <cell r="F600"/>
          <cell r="G600"/>
          <cell r="H600"/>
          <cell r="I600"/>
          <cell r="J600">
            <v>-2104307508</v>
          </cell>
        </row>
        <row r="601">
          <cell r="B601">
            <v>14590231592</v>
          </cell>
          <cell r="C601" t="str">
            <v>RESIDENTES</v>
          </cell>
          <cell r="D601"/>
          <cell r="E601"/>
          <cell r="F601"/>
          <cell r="G601"/>
          <cell r="H601"/>
          <cell r="I601"/>
          <cell r="J601">
            <v>-2104307508</v>
          </cell>
        </row>
        <row r="602">
          <cell r="B602">
            <v>14590231592</v>
          </cell>
          <cell r="C602" t="str">
            <v>Residentes (Previsiones)</v>
          </cell>
          <cell r="D602"/>
          <cell r="E602"/>
          <cell r="F602"/>
          <cell r="G602"/>
          <cell r="H602"/>
          <cell r="I602"/>
          <cell r="J602">
            <v>-1629012521</v>
          </cell>
        </row>
        <row r="603">
          <cell r="B603">
            <v>14590231592</v>
          </cell>
          <cell r="C603" t="str">
            <v>Residentes (Previsiones)</v>
          </cell>
          <cell r="D603"/>
          <cell r="E603"/>
          <cell r="F603"/>
          <cell r="G603"/>
          <cell r="H603"/>
          <cell r="I603"/>
          <cell r="J603">
            <v>-475294987</v>
          </cell>
        </row>
        <row r="604">
          <cell r="B604">
            <v>14600000600</v>
          </cell>
          <cell r="C604" t="str">
            <v>CREDITOS VIGENTES POR INTERMEDIACION FINANCIERA - SECTOR NO FINANCIERO - MENOR</v>
          </cell>
          <cell r="D604"/>
          <cell r="E604"/>
          <cell r="F604"/>
          <cell r="G604"/>
          <cell r="H604"/>
          <cell r="I604"/>
          <cell r="J604">
            <v>1120998595262.9971</v>
          </cell>
        </row>
        <row r="605">
          <cell r="B605">
            <v>14610000600</v>
          </cell>
          <cell r="C605" t="str">
            <v>PRESTAMOS - MENORES DE 1 ANHO</v>
          </cell>
          <cell r="D605"/>
          <cell r="E605"/>
          <cell r="F605"/>
          <cell r="G605"/>
          <cell r="H605"/>
          <cell r="I605"/>
          <cell r="J605">
            <v>995419016240</v>
          </cell>
        </row>
        <row r="606">
          <cell r="B606">
            <v>14610169600</v>
          </cell>
          <cell r="C606" t="str">
            <v>PRESTAMOS A PLAZO FIJO NO REAJUSTABLES</v>
          </cell>
          <cell r="D606"/>
          <cell r="E606"/>
          <cell r="F606"/>
          <cell r="G606"/>
          <cell r="H606"/>
          <cell r="I606"/>
          <cell r="J606">
            <v>671078825436</v>
          </cell>
        </row>
        <row r="607">
          <cell r="B607">
            <v>14610169602</v>
          </cell>
          <cell r="C607" t="str">
            <v>RESIDENTES</v>
          </cell>
          <cell r="D607"/>
          <cell r="E607"/>
          <cell r="F607"/>
          <cell r="G607"/>
          <cell r="H607"/>
          <cell r="I607"/>
          <cell r="J607">
            <v>461041759490</v>
          </cell>
        </row>
        <row r="608">
          <cell r="B608">
            <v>14610169602</v>
          </cell>
          <cell r="C608" t="str">
            <v>Pr¿stamos a Plazo Fijo no Reaj.</v>
          </cell>
          <cell r="D608"/>
          <cell r="E608"/>
          <cell r="F608"/>
          <cell r="G608"/>
          <cell r="H608"/>
          <cell r="I608"/>
          <cell r="J608">
            <v>95843136710</v>
          </cell>
        </row>
        <row r="609">
          <cell r="B609">
            <v>14610169602</v>
          </cell>
          <cell r="C609" t="str">
            <v>Prestamos a plazo fijo usd</v>
          </cell>
          <cell r="D609"/>
          <cell r="E609"/>
          <cell r="F609"/>
          <cell r="G609"/>
          <cell r="H609"/>
          <cell r="I609"/>
          <cell r="J609">
            <v>365198622780</v>
          </cell>
        </row>
        <row r="610">
          <cell r="B610">
            <v>14610169604</v>
          </cell>
          <cell r="C610" t="str">
            <v>PRESTAMOS RENOVADOS</v>
          </cell>
          <cell r="D610"/>
          <cell r="E610"/>
          <cell r="F610"/>
          <cell r="G610"/>
          <cell r="H610"/>
          <cell r="I610"/>
          <cell r="J610">
            <v>115371701295</v>
          </cell>
        </row>
        <row r="611">
          <cell r="B611">
            <v>14610169604</v>
          </cell>
          <cell r="C611" t="str">
            <v>Cr¿ditos Renovados</v>
          </cell>
          <cell r="D611"/>
          <cell r="E611"/>
          <cell r="F611"/>
          <cell r="G611"/>
          <cell r="H611"/>
          <cell r="I611"/>
          <cell r="J611">
            <v>52498458500</v>
          </cell>
        </row>
        <row r="612">
          <cell r="B612">
            <v>14610169604</v>
          </cell>
          <cell r="C612" t="str">
            <v>Creditos Renovados M/E.</v>
          </cell>
          <cell r="D612"/>
          <cell r="E612"/>
          <cell r="F612"/>
          <cell r="G612"/>
          <cell r="H612"/>
          <cell r="I612"/>
          <cell r="J612">
            <v>62873242795</v>
          </cell>
        </row>
        <row r="613">
          <cell r="B613">
            <v>14610169606</v>
          </cell>
          <cell r="C613" t="str">
            <v>CREDITOS REFINANCIADOS</v>
          </cell>
          <cell r="D613"/>
          <cell r="E613"/>
          <cell r="F613"/>
          <cell r="G613"/>
          <cell r="H613"/>
          <cell r="I613"/>
          <cell r="J613">
            <v>23533764325</v>
          </cell>
        </row>
        <row r="614">
          <cell r="B614">
            <v>14610169606</v>
          </cell>
          <cell r="C614" t="str">
            <v>Cr¿ditos Refinanciados</v>
          </cell>
          <cell r="D614"/>
          <cell r="E614"/>
          <cell r="F614"/>
          <cell r="G614"/>
          <cell r="H614"/>
          <cell r="I614"/>
          <cell r="J614">
            <v>13384490522</v>
          </cell>
        </row>
        <row r="615">
          <cell r="B615">
            <v>14610169606</v>
          </cell>
          <cell r="C615" t="str">
            <v>Cr¿ditos Refinanciados M/E</v>
          </cell>
          <cell r="D615"/>
          <cell r="E615"/>
          <cell r="F615"/>
          <cell r="G615"/>
          <cell r="H615"/>
          <cell r="I615"/>
          <cell r="J615">
            <v>10149273803</v>
          </cell>
        </row>
        <row r="616">
          <cell r="B616">
            <v>14610169608</v>
          </cell>
          <cell r="C616" t="str">
            <v>CREDITOS REESTRUCTURADOS</v>
          </cell>
          <cell r="D616"/>
          <cell r="E616"/>
          <cell r="F616"/>
          <cell r="G616"/>
          <cell r="H616"/>
          <cell r="I616"/>
          <cell r="J616">
            <v>12509300947</v>
          </cell>
        </row>
        <row r="617">
          <cell r="B617">
            <v>14610169608</v>
          </cell>
          <cell r="C617" t="str">
            <v>Cr¿ditos Reestructurados</v>
          </cell>
          <cell r="D617"/>
          <cell r="E617"/>
          <cell r="F617"/>
          <cell r="G617"/>
          <cell r="H617"/>
          <cell r="I617"/>
          <cell r="J617">
            <v>9894419739</v>
          </cell>
        </row>
        <row r="618">
          <cell r="B618">
            <v>14610169608</v>
          </cell>
          <cell r="C618" t="str">
            <v>Creditos Reestructurados</v>
          </cell>
          <cell r="D618"/>
          <cell r="E618"/>
          <cell r="F618"/>
          <cell r="G618"/>
          <cell r="H618"/>
          <cell r="I618"/>
          <cell r="J618">
            <v>2614881208</v>
          </cell>
        </row>
        <row r="619">
          <cell r="B619">
            <v>14610169620</v>
          </cell>
          <cell r="C619" t="str">
            <v>MED. TRANSIT. - PREST. PLAZO FIJO</v>
          </cell>
          <cell r="D619"/>
          <cell r="E619"/>
          <cell r="F619"/>
          <cell r="G619"/>
          <cell r="H619"/>
          <cell r="I619"/>
          <cell r="J619">
            <v>58622299379</v>
          </cell>
        </row>
        <row r="620">
          <cell r="B620">
            <v>14610169620</v>
          </cell>
          <cell r="C620" t="str">
            <v>MED. TRANSIT. - PREST. PLAZO FIJO</v>
          </cell>
          <cell r="D620"/>
          <cell r="E620"/>
          <cell r="F620"/>
          <cell r="G620"/>
          <cell r="H620"/>
          <cell r="I620"/>
          <cell r="J620">
            <v>17274536700</v>
          </cell>
        </row>
        <row r="621">
          <cell r="B621">
            <v>14610169620</v>
          </cell>
          <cell r="C621" t="str">
            <v>MED. TRANSIT. - PREST. PLAZO FIJO</v>
          </cell>
          <cell r="D621"/>
          <cell r="E621"/>
          <cell r="F621"/>
          <cell r="G621"/>
          <cell r="H621"/>
          <cell r="I621"/>
          <cell r="J621">
            <v>41347762679</v>
          </cell>
        </row>
        <row r="622">
          <cell r="B622">
            <v>14610173600</v>
          </cell>
          <cell r="C622" t="str">
            <v>PRESTAMOS AMORTIZABLES NO REAJUSTABLES</v>
          </cell>
          <cell r="D622"/>
          <cell r="E622"/>
          <cell r="F622"/>
          <cell r="G622"/>
          <cell r="H622"/>
          <cell r="I622"/>
          <cell r="J622">
            <v>249872466279</v>
          </cell>
        </row>
        <row r="623">
          <cell r="B623">
            <v>14610173602</v>
          </cell>
          <cell r="C623" t="str">
            <v>RESIDENTES</v>
          </cell>
          <cell r="D623"/>
          <cell r="E623"/>
          <cell r="F623"/>
          <cell r="G623"/>
          <cell r="H623"/>
          <cell r="I623"/>
          <cell r="J623">
            <v>191596109114</v>
          </cell>
        </row>
        <row r="624">
          <cell r="B624">
            <v>14610173602</v>
          </cell>
          <cell r="C624" t="str">
            <v>Pr¿stamos Amortizables S.O.Fines</v>
          </cell>
          <cell r="D624"/>
          <cell r="E624"/>
          <cell r="F624"/>
          <cell r="G624"/>
          <cell r="H624"/>
          <cell r="I624"/>
          <cell r="J624">
            <v>94334500205</v>
          </cell>
        </row>
        <row r="625">
          <cell r="B625">
            <v>14610173602</v>
          </cell>
          <cell r="C625" t="str">
            <v>Prest Amor.Reaj.- Fogapy</v>
          </cell>
          <cell r="D625"/>
          <cell r="E625"/>
          <cell r="F625"/>
          <cell r="G625"/>
          <cell r="H625"/>
          <cell r="I625"/>
          <cell r="J625">
            <v>11754165374</v>
          </cell>
        </row>
        <row r="626">
          <cell r="B626">
            <v>14610173602</v>
          </cell>
          <cell r="C626" t="str">
            <v>PREST.AMORT.REAJ.FOGAMU</v>
          </cell>
          <cell r="D626"/>
          <cell r="E626"/>
          <cell r="F626"/>
          <cell r="G626"/>
          <cell r="H626"/>
          <cell r="I626"/>
          <cell r="J626">
            <v>439818483</v>
          </cell>
        </row>
        <row r="627">
          <cell r="B627">
            <v>14610173602</v>
          </cell>
          <cell r="C627" t="str">
            <v>Pr¿stamos Amort. Sector O.Fines M/E</v>
          </cell>
          <cell r="D627"/>
          <cell r="E627"/>
          <cell r="F627"/>
          <cell r="G627"/>
          <cell r="H627"/>
          <cell r="I627"/>
          <cell r="J627">
            <v>85067625052</v>
          </cell>
        </row>
        <row r="628">
          <cell r="B628">
            <v>14610173604</v>
          </cell>
          <cell r="C628" t="str">
            <v>PRESTAMOS AL PERSONAL</v>
          </cell>
          <cell r="D628"/>
          <cell r="E628"/>
          <cell r="F628"/>
          <cell r="G628"/>
          <cell r="H628"/>
          <cell r="I628"/>
          <cell r="J628">
            <v>709355</v>
          </cell>
        </row>
        <row r="629">
          <cell r="B629">
            <v>14610173604</v>
          </cell>
          <cell r="C629" t="str">
            <v>Pr¿stamos a Funcionarios</v>
          </cell>
          <cell r="D629"/>
          <cell r="E629"/>
          <cell r="F629"/>
          <cell r="G629"/>
          <cell r="H629"/>
          <cell r="I629"/>
          <cell r="J629">
            <v>709355</v>
          </cell>
        </row>
        <row r="630">
          <cell r="B630">
            <v>14610173606</v>
          </cell>
          <cell r="C630" t="str">
            <v>RESIDENTES</v>
          </cell>
          <cell r="D630"/>
          <cell r="E630"/>
          <cell r="F630"/>
          <cell r="G630"/>
          <cell r="H630"/>
          <cell r="I630"/>
          <cell r="J630">
            <v>34209170636</v>
          </cell>
        </row>
        <row r="631">
          <cell r="B631">
            <v>14610173606</v>
          </cell>
          <cell r="C631" t="str">
            <v>PRESTAMOS AMORTIZABLES RENOVADOS</v>
          </cell>
          <cell r="D631"/>
          <cell r="E631"/>
          <cell r="F631"/>
          <cell r="G631"/>
          <cell r="H631"/>
          <cell r="I631"/>
          <cell r="J631">
            <v>11976312458</v>
          </cell>
        </row>
        <row r="632">
          <cell r="B632">
            <v>14610173606</v>
          </cell>
          <cell r="C632" t="str">
            <v>PRESTAMOS AMORTIZABLES RENOVADOS</v>
          </cell>
          <cell r="D632"/>
          <cell r="E632"/>
          <cell r="F632"/>
          <cell r="G632"/>
          <cell r="H632"/>
          <cell r="I632"/>
          <cell r="J632">
            <v>22232858178</v>
          </cell>
        </row>
        <row r="633">
          <cell r="B633">
            <v>14610173608</v>
          </cell>
          <cell r="C633" t="str">
            <v>RESIDENTES</v>
          </cell>
          <cell r="D633"/>
          <cell r="E633"/>
          <cell r="F633"/>
          <cell r="G633"/>
          <cell r="H633"/>
          <cell r="I633"/>
          <cell r="J633">
            <v>3106516992</v>
          </cell>
        </row>
        <row r="634">
          <cell r="B634">
            <v>14610173608</v>
          </cell>
          <cell r="C634" t="str">
            <v>PRESTAMOS AMORT. REFINANCIADOS</v>
          </cell>
          <cell r="D634"/>
          <cell r="E634"/>
          <cell r="F634"/>
          <cell r="G634"/>
          <cell r="H634"/>
          <cell r="I634"/>
          <cell r="J634">
            <v>3034720000</v>
          </cell>
        </row>
        <row r="635">
          <cell r="B635">
            <v>14610173608</v>
          </cell>
          <cell r="C635" t="str">
            <v>PRESTAMOS AMORT. REFINANCIADOS</v>
          </cell>
          <cell r="D635"/>
          <cell r="E635"/>
          <cell r="F635"/>
          <cell r="G635"/>
          <cell r="H635"/>
          <cell r="I635"/>
          <cell r="J635">
            <v>71796992</v>
          </cell>
        </row>
        <row r="636">
          <cell r="B636">
            <v>14610173610</v>
          </cell>
          <cell r="C636" t="str">
            <v>PRESTAMOS AMORTIZABLES - REESTRUCTURADOS</v>
          </cell>
          <cell r="D636"/>
          <cell r="E636"/>
          <cell r="F636"/>
          <cell r="G636"/>
          <cell r="H636"/>
          <cell r="I636"/>
          <cell r="J636">
            <v>7731502029</v>
          </cell>
        </row>
        <row r="637">
          <cell r="B637">
            <v>14610173610</v>
          </cell>
          <cell r="C637" t="str">
            <v>PRESTAMOS AMORTIZ. REESTRUCTURADOS</v>
          </cell>
          <cell r="D637"/>
          <cell r="E637"/>
          <cell r="F637"/>
          <cell r="G637"/>
          <cell r="H637"/>
          <cell r="I637"/>
          <cell r="J637">
            <v>4253370146</v>
          </cell>
        </row>
        <row r="638">
          <cell r="B638">
            <v>14610173610</v>
          </cell>
          <cell r="C638" t="str">
            <v>PRESTAMO AMORT. -REESTRUCTURADOS</v>
          </cell>
          <cell r="D638"/>
          <cell r="E638"/>
          <cell r="F638"/>
          <cell r="G638"/>
          <cell r="H638"/>
          <cell r="I638"/>
          <cell r="J638">
            <v>3478131883</v>
          </cell>
        </row>
        <row r="639">
          <cell r="B639">
            <v>14610173622</v>
          </cell>
          <cell r="C639" t="str">
            <v>MED. TRANSIT. - PREST. AMORTIZABLES</v>
          </cell>
          <cell r="D639"/>
          <cell r="E639"/>
          <cell r="F639"/>
          <cell r="G639"/>
          <cell r="H639"/>
          <cell r="I639"/>
          <cell r="J639">
            <v>13228458153</v>
          </cell>
        </row>
        <row r="640">
          <cell r="B640">
            <v>14610173622</v>
          </cell>
          <cell r="C640" t="str">
            <v>MED. TRANSIT. - PREST. AMORTIZABLES</v>
          </cell>
          <cell r="D640"/>
          <cell r="E640"/>
          <cell r="F640"/>
          <cell r="G640"/>
          <cell r="H640"/>
          <cell r="I640"/>
          <cell r="J640">
            <v>1347678275</v>
          </cell>
        </row>
        <row r="641">
          <cell r="B641">
            <v>14610173622</v>
          </cell>
          <cell r="C641" t="str">
            <v>MED. TRANSIT. - PREST. AMORTIZABLES</v>
          </cell>
          <cell r="D641"/>
          <cell r="E641"/>
          <cell r="F641"/>
          <cell r="G641"/>
          <cell r="H641"/>
          <cell r="I641"/>
          <cell r="J641">
            <v>11880779878</v>
          </cell>
        </row>
        <row r="642">
          <cell r="B642">
            <v>14610205600</v>
          </cell>
          <cell r="C642" t="str">
            <v>DEUDORES POR UTILIZACION DE TARJETAS DE CREDITOS</v>
          </cell>
          <cell r="D642"/>
          <cell r="E642"/>
          <cell r="F642"/>
          <cell r="G642"/>
          <cell r="H642"/>
          <cell r="I642"/>
          <cell r="J642">
            <v>-3.0000000000000001E-17</v>
          </cell>
        </row>
        <row r="643">
          <cell r="B643">
            <v>14610205602</v>
          </cell>
          <cell r="C643" t="str">
            <v>RESIDENTES</v>
          </cell>
          <cell r="D643"/>
          <cell r="E643"/>
          <cell r="F643"/>
          <cell r="G643"/>
          <cell r="H643"/>
          <cell r="I643"/>
          <cell r="J643">
            <v>-3.0000000000000001E-17</v>
          </cell>
        </row>
        <row r="644">
          <cell r="B644">
            <v>14610205602</v>
          </cell>
          <cell r="C644" t="str">
            <v>TARJETA DE CREDITO BANCARD</v>
          </cell>
          <cell r="D644"/>
          <cell r="E644"/>
          <cell r="F644"/>
          <cell r="G644"/>
          <cell r="H644"/>
          <cell r="I644"/>
          <cell r="J644">
            <v>-3.0000000000000001E-17</v>
          </cell>
        </row>
        <row r="645">
          <cell r="B645">
            <v>14610351600</v>
          </cell>
          <cell r="C645" t="str">
            <v>DOCUMENTOS DESCONTADOS</v>
          </cell>
          <cell r="D645"/>
          <cell r="E645"/>
          <cell r="F645"/>
          <cell r="G645"/>
          <cell r="H645"/>
          <cell r="I645"/>
          <cell r="J645">
            <v>27077138133</v>
          </cell>
        </row>
        <row r="646">
          <cell r="B646">
            <v>14610351602</v>
          </cell>
          <cell r="C646" t="str">
            <v>DOCUMENTOS DESCONTADOS</v>
          </cell>
          <cell r="D646"/>
          <cell r="E646"/>
          <cell r="F646"/>
          <cell r="G646"/>
          <cell r="H646"/>
          <cell r="I646"/>
          <cell r="J646">
            <v>27077138133</v>
          </cell>
        </row>
        <row r="647">
          <cell r="B647">
            <v>14610351602</v>
          </cell>
          <cell r="C647" t="str">
            <v>Documentos Descontados</v>
          </cell>
          <cell r="D647"/>
          <cell r="E647"/>
          <cell r="F647"/>
          <cell r="G647"/>
          <cell r="H647"/>
          <cell r="I647"/>
          <cell r="J647">
            <v>259437308</v>
          </cell>
        </row>
        <row r="648">
          <cell r="B648">
            <v>14610351602</v>
          </cell>
          <cell r="C648" t="str">
            <v>Documentos Descontados M/E</v>
          </cell>
          <cell r="D648"/>
          <cell r="E648"/>
          <cell r="F648"/>
          <cell r="G648"/>
          <cell r="H648"/>
          <cell r="I648"/>
          <cell r="J648">
            <v>26817700825</v>
          </cell>
        </row>
        <row r="649">
          <cell r="B649">
            <v>14610433600</v>
          </cell>
          <cell r="C649" t="str">
            <v>COMPRA CARTERA S N F</v>
          </cell>
          <cell r="D649"/>
          <cell r="E649"/>
          <cell r="F649"/>
          <cell r="G649"/>
          <cell r="H649"/>
          <cell r="I649"/>
          <cell r="J649">
            <v>47390586392</v>
          </cell>
        </row>
        <row r="650">
          <cell r="B650">
            <v>14610433602</v>
          </cell>
          <cell r="C650" t="str">
            <v>RESIDENTES</v>
          </cell>
          <cell r="D650"/>
          <cell r="E650"/>
          <cell r="F650"/>
          <cell r="G650"/>
          <cell r="H650"/>
          <cell r="I650"/>
          <cell r="J650">
            <v>47390586392</v>
          </cell>
        </row>
        <row r="651">
          <cell r="B651">
            <v>14610433602</v>
          </cell>
          <cell r="C651" t="str">
            <v>PRESTAMOS AMORT.C. C. S N F</v>
          </cell>
          <cell r="D651"/>
          <cell r="E651"/>
          <cell r="F651"/>
          <cell r="G651"/>
          <cell r="H651"/>
          <cell r="I651"/>
          <cell r="J651">
            <v>5050601035</v>
          </cell>
        </row>
        <row r="652">
          <cell r="B652">
            <v>14610433602</v>
          </cell>
          <cell r="C652" t="str">
            <v>PRESTAMOS AMORT.C.C. SNF</v>
          </cell>
          <cell r="D652"/>
          <cell r="E652"/>
          <cell r="F652"/>
          <cell r="G652"/>
          <cell r="H652"/>
          <cell r="I652"/>
          <cell r="J652">
            <v>42339985357</v>
          </cell>
        </row>
        <row r="653">
          <cell r="B653">
            <v>14630000600</v>
          </cell>
          <cell r="C653" t="str">
            <v>OPERACIONES A LIQUIDAR - MENORES DE 1 ANHO</v>
          </cell>
          <cell r="D653"/>
          <cell r="E653"/>
          <cell r="F653"/>
          <cell r="G653"/>
          <cell r="H653"/>
          <cell r="I653"/>
          <cell r="J653">
            <v>106117336610</v>
          </cell>
        </row>
        <row r="654">
          <cell r="B654">
            <v>14630361600</v>
          </cell>
          <cell r="C654" t="str">
            <v>DEUDORES POR VALORES VENDIDOS CON COMPRA FUTURA</v>
          </cell>
          <cell r="D654"/>
          <cell r="E654"/>
          <cell r="F654"/>
          <cell r="G654"/>
          <cell r="H654"/>
          <cell r="I654"/>
          <cell r="J654">
            <v>100286893507</v>
          </cell>
        </row>
        <row r="655">
          <cell r="B655">
            <v>14630361603</v>
          </cell>
          <cell r="C655" t="str">
            <v>OTROS VALORES</v>
          </cell>
          <cell r="D655"/>
          <cell r="E655"/>
          <cell r="F655"/>
          <cell r="G655"/>
          <cell r="H655"/>
          <cell r="I655"/>
          <cell r="J655">
            <v>100286893507</v>
          </cell>
        </row>
        <row r="656">
          <cell r="B656">
            <v>14630361603</v>
          </cell>
          <cell r="C656" t="str">
            <v>DEUDORES POR VALORES VENDIDOS CON COMPRA FUTURA-OTROS VALORES</v>
          </cell>
          <cell r="D656"/>
          <cell r="E656"/>
          <cell r="F656"/>
          <cell r="G656"/>
          <cell r="H656"/>
          <cell r="I656"/>
          <cell r="J656">
            <v>87365314507</v>
          </cell>
        </row>
        <row r="657">
          <cell r="B657">
            <v>14630361603</v>
          </cell>
          <cell r="C657" t="str">
            <v>DEUDORES POR VALORES VENDIDOS CON COMPRA FUTURA-OTROS VALORES-USD</v>
          </cell>
          <cell r="D657"/>
          <cell r="E657"/>
          <cell r="F657"/>
          <cell r="G657"/>
          <cell r="H657"/>
          <cell r="I657"/>
          <cell r="J657">
            <v>12921579000</v>
          </cell>
        </row>
        <row r="658">
          <cell r="B658">
            <v>14630365600</v>
          </cell>
          <cell r="C658" t="str">
            <v>DEUDORES POR VENTA FUTURA DE VALORES COMPRADOS</v>
          </cell>
          <cell r="D658"/>
          <cell r="E658"/>
          <cell r="F658"/>
          <cell r="G658"/>
          <cell r="H658"/>
          <cell r="I658"/>
          <cell r="J658">
            <v>1738676604</v>
          </cell>
        </row>
        <row r="659">
          <cell r="B659">
            <v>14630365602</v>
          </cell>
          <cell r="C659" t="str">
            <v>RESIDENTES</v>
          </cell>
          <cell r="D659"/>
          <cell r="E659"/>
          <cell r="F659"/>
          <cell r="G659"/>
          <cell r="H659"/>
          <cell r="I659"/>
          <cell r="J659">
            <v>1738676604</v>
          </cell>
        </row>
        <row r="660">
          <cell r="B660">
            <v>14630365602</v>
          </cell>
          <cell r="C660" t="str">
            <v>DEUDORES POR COMPRA FUTURA DE VAL.VENDIDOS</v>
          </cell>
          <cell r="D660"/>
          <cell r="E660"/>
          <cell r="F660"/>
          <cell r="G660"/>
          <cell r="H660"/>
          <cell r="I660"/>
          <cell r="J660">
            <v>1738676604</v>
          </cell>
        </row>
        <row r="661">
          <cell r="B661">
            <v>14630367600</v>
          </cell>
          <cell r="C661" t="str">
            <v>PERDIDAS A DEVENGAR POR OPERACIONES A LIQUIDAR</v>
          </cell>
          <cell r="D661"/>
          <cell r="E661"/>
          <cell r="F661"/>
          <cell r="G661"/>
          <cell r="H661"/>
          <cell r="I661"/>
          <cell r="J661">
            <v>4091766499</v>
          </cell>
        </row>
        <row r="662">
          <cell r="B662">
            <v>14630367604</v>
          </cell>
          <cell r="C662" t="str">
            <v>PRIMAS POR COMPRA FUTURA DE VAL. VEND. RESIDENTES</v>
          </cell>
          <cell r="D662"/>
          <cell r="E662"/>
          <cell r="F662"/>
          <cell r="G662"/>
          <cell r="H662"/>
          <cell r="I662"/>
          <cell r="J662">
            <v>4091766499</v>
          </cell>
        </row>
        <row r="663">
          <cell r="B663">
            <v>14630367604</v>
          </cell>
          <cell r="C663" t="str">
            <v>Perd.a.Deveng.x.Operac.a.Liquidar</v>
          </cell>
          <cell r="D663"/>
          <cell r="E663"/>
          <cell r="F663"/>
          <cell r="G663"/>
          <cell r="H663"/>
          <cell r="I663"/>
          <cell r="J663">
            <v>3798036924</v>
          </cell>
        </row>
        <row r="664">
          <cell r="B664">
            <v>14630367604</v>
          </cell>
          <cell r="C664" t="str">
            <v>PRIMAS POR COMPRA FUT. VAL. VEND.</v>
          </cell>
          <cell r="D664"/>
          <cell r="E664"/>
          <cell r="F664"/>
          <cell r="G664"/>
          <cell r="H664"/>
          <cell r="I664"/>
          <cell r="J664">
            <v>293729575</v>
          </cell>
        </row>
        <row r="665">
          <cell r="B665">
            <v>14640000600</v>
          </cell>
          <cell r="C665" t="str">
            <v>SECTOR PUBLICO - MENORES DE 1 ANHO</v>
          </cell>
          <cell r="D665"/>
          <cell r="E665"/>
          <cell r="F665"/>
          <cell r="G665"/>
          <cell r="H665"/>
          <cell r="I665"/>
          <cell r="J665">
            <v>8088741272</v>
          </cell>
        </row>
        <row r="666">
          <cell r="B666">
            <v>14640215600</v>
          </cell>
          <cell r="C666" t="str">
            <v>PRESTAMOS NO REAJUSTABLES</v>
          </cell>
          <cell r="D666"/>
          <cell r="E666"/>
          <cell r="F666"/>
          <cell r="G666"/>
          <cell r="H666"/>
          <cell r="I666"/>
          <cell r="J666">
            <v>8088741272</v>
          </cell>
        </row>
        <row r="667">
          <cell r="B667">
            <v>14640215602</v>
          </cell>
          <cell r="C667" t="str">
            <v>ADMINISTRACION CENTRAL</v>
          </cell>
          <cell r="D667"/>
          <cell r="E667"/>
          <cell r="F667"/>
          <cell r="G667"/>
          <cell r="H667"/>
          <cell r="I667"/>
          <cell r="J667">
            <v>8088741272</v>
          </cell>
        </row>
        <row r="668">
          <cell r="B668">
            <v>14640215602</v>
          </cell>
          <cell r="C668" t="str">
            <v>Administracion Central</v>
          </cell>
          <cell r="D668"/>
          <cell r="E668"/>
          <cell r="F668"/>
          <cell r="G668"/>
          <cell r="H668"/>
          <cell r="I668"/>
          <cell r="J668">
            <v>8088741272</v>
          </cell>
        </row>
        <row r="669">
          <cell r="B669">
            <v>14670000600</v>
          </cell>
          <cell r="C669" t="str">
            <v>GANANCIAS X VALUACION EN SUSPENSO</v>
          </cell>
          <cell r="D669"/>
          <cell r="E669"/>
          <cell r="F669"/>
          <cell r="G669"/>
          <cell r="H669"/>
          <cell r="I669"/>
          <cell r="J669">
            <v>-143841950</v>
          </cell>
        </row>
        <row r="670">
          <cell r="B670">
            <v>14670425600</v>
          </cell>
          <cell r="C670" t="str">
            <v>GANANCIAS X VALUACION EN SUSPENSO</v>
          </cell>
          <cell r="D670"/>
          <cell r="E670"/>
          <cell r="F670"/>
          <cell r="G670"/>
          <cell r="H670"/>
          <cell r="I670"/>
          <cell r="J670">
            <v>-143841950</v>
          </cell>
        </row>
        <row r="671">
          <cell r="B671">
            <v>14670425692</v>
          </cell>
          <cell r="C671" t="str">
            <v>RESIDENTES</v>
          </cell>
          <cell r="D671"/>
          <cell r="E671"/>
          <cell r="F671"/>
          <cell r="G671"/>
          <cell r="H671"/>
          <cell r="I671"/>
          <cell r="J671">
            <v>-143841950</v>
          </cell>
        </row>
        <row r="672">
          <cell r="B672">
            <v>14670425692</v>
          </cell>
          <cell r="C672" t="str">
            <v>GANANCIAS POR VALUACIONES EN SUSPENSO</v>
          </cell>
          <cell r="D672"/>
          <cell r="E672"/>
          <cell r="F672"/>
          <cell r="G672"/>
          <cell r="H672"/>
          <cell r="I672"/>
          <cell r="J672">
            <v>-143841950</v>
          </cell>
        </row>
        <row r="673">
          <cell r="B673">
            <v>14680000600</v>
          </cell>
          <cell r="C673" t="str">
            <v>DEUDORES POR PRODUCTOS FINANCIEROS DEVENGADOS</v>
          </cell>
          <cell r="D673"/>
          <cell r="E673"/>
          <cell r="F673"/>
          <cell r="G673"/>
          <cell r="H673"/>
          <cell r="I673"/>
          <cell r="J673">
            <v>22038693281.997002</v>
          </cell>
        </row>
        <row r="674">
          <cell r="B674">
            <v>14680225600</v>
          </cell>
          <cell r="C674" t="str">
            <v>DEUDORES POR PRODUCTOS FINANCIEROS DEVENGADOS - PRESTAMOS</v>
          </cell>
          <cell r="D674"/>
          <cell r="E674"/>
          <cell r="F674"/>
          <cell r="G674"/>
          <cell r="H674"/>
          <cell r="I674"/>
          <cell r="J674">
            <v>22038693281.997002</v>
          </cell>
        </row>
        <row r="675">
          <cell r="B675">
            <v>14680225682</v>
          </cell>
          <cell r="C675" t="str">
            <v>PRODUCTOS FINANCIEROS DOCUMENTADOS - RESIDENTES</v>
          </cell>
          <cell r="D675"/>
          <cell r="E675"/>
          <cell r="F675"/>
          <cell r="G675"/>
          <cell r="H675"/>
          <cell r="I675"/>
          <cell r="J675">
            <v>64590853491</v>
          </cell>
        </row>
        <row r="676">
          <cell r="B676">
            <v>14680225682</v>
          </cell>
          <cell r="C676" t="str">
            <v>Productos Financieros Doc.Amortizables O.Fines</v>
          </cell>
          <cell r="D676"/>
          <cell r="E676"/>
          <cell r="F676"/>
          <cell r="G676"/>
          <cell r="H676"/>
          <cell r="I676"/>
          <cell r="J676">
            <v>24656676155</v>
          </cell>
        </row>
        <row r="677">
          <cell r="B677">
            <v>14680225682</v>
          </cell>
          <cell r="C677" t="str">
            <v>Prod. Financ. Doc. Amort. O.Fines M/E</v>
          </cell>
          <cell r="D677"/>
          <cell r="E677"/>
          <cell r="F677"/>
          <cell r="G677"/>
          <cell r="H677"/>
          <cell r="I677"/>
          <cell r="J677">
            <v>39934177336</v>
          </cell>
        </row>
        <row r="678">
          <cell r="B678">
            <v>14680225692</v>
          </cell>
          <cell r="C678" t="str">
            <v>(PRODUCTOS FINANCIEROS EN SUSPENSO - RESIDENTES)</v>
          </cell>
          <cell r="D678"/>
          <cell r="E678"/>
          <cell r="F678"/>
          <cell r="G678"/>
          <cell r="H678"/>
          <cell r="I678"/>
          <cell r="J678">
            <v>-539993195</v>
          </cell>
        </row>
        <row r="679">
          <cell r="B679">
            <v>14680225692</v>
          </cell>
          <cell r="C679" t="str">
            <v>(Productos Financ.en suspenso Cr¿ditos Vencidos)</v>
          </cell>
          <cell r="D679"/>
          <cell r="E679"/>
          <cell r="F679"/>
          <cell r="G679"/>
          <cell r="H679"/>
          <cell r="I679"/>
          <cell r="J679">
            <v>-290965784</v>
          </cell>
        </row>
        <row r="680">
          <cell r="B680">
            <v>14680225692</v>
          </cell>
          <cell r="C680" t="str">
            <v>(Prod.Financ. en Suspenso-Residente M/E</v>
          </cell>
          <cell r="D680"/>
          <cell r="E680"/>
          <cell r="F680"/>
          <cell r="G680"/>
          <cell r="H680"/>
          <cell r="I680"/>
          <cell r="J680">
            <v>-249027411</v>
          </cell>
        </row>
        <row r="681">
          <cell r="B681">
            <v>14680225694</v>
          </cell>
          <cell r="C681" t="str">
            <v>(PRODUCTOS FINANCIEROS DOCUMENTADOS A DEVENGAR - RESIDENTES)</v>
          </cell>
          <cell r="D681"/>
          <cell r="E681"/>
          <cell r="F681"/>
          <cell r="G681"/>
          <cell r="H681"/>
          <cell r="I681"/>
          <cell r="J681">
            <v>-42012167014.002998</v>
          </cell>
        </row>
        <row r="682">
          <cell r="B682">
            <v>14680225694</v>
          </cell>
          <cell r="C682" t="str">
            <v>(Productos Financieros doc. a dev.-Residentes-</v>
          </cell>
          <cell r="D682"/>
          <cell r="E682"/>
          <cell r="F682"/>
          <cell r="G682"/>
          <cell r="H682"/>
          <cell r="I682"/>
          <cell r="J682">
            <v>-17528845764.002998</v>
          </cell>
        </row>
        <row r="683">
          <cell r="B683">
            <v>14680225694</v>
          </cell>
          <cell r="C683" t="str">
            <v>Prod. Financ. Doc. a Deveng. M/E</v>
          </cell>
          <cell r="D683"/>
          <cell r="E683"/>
          <cell r="F683"/>
          <cell r="G683"/>
          <cell r="H683"/>
          <cell r="I683"/>
          <cell r="J683">
            <v>-24483321250</v>
          </cell>
        </row>
        <row r="684">
          <cell r="B684">
            <v>14690000600</v>
          </cell>
          <cell r="C684" t="str">
            <v>(PREVISIONES - MENORES DE 1 ANHO)</v>
          </cell>
          <cell r="D684"/>
          <cell r="E684"/>
          <cell r="F684"/>
          <cell r="G684"/>
          <cell r="H684"/>
          <cell r="I684"/>
          <cell r="J684">
            <v>-10521350191</v>
          </cell>
        </row>
        <row r="685">
          <cell r="B685">
            <v>14690231600</v>
          </cell>
          <cell r="C685" t="str">
            <v>(PREVISION PARA RIESGOS CREDITICIOS - PRESTAMOS)</v>
          </cell>
          <cell r="D685"/>
          <cell r="E685"/>
          <cell r="F685"/>
          <cell r="G685"/>
          <cell r="H685"/>
          <cell r="I685"/>
          <cell r="J685">
            <v>-10521350191</v>
          </cell>
        </row>
        <row r="686">
          <cell r="B686">
            <v>14690231692</v>
          </cell>
          <cell r="C686" t="str">
            <v>RESIDENTES</v>
          </cell>
          <cell r="D686"/>
          <cell r="E686"/>
          <cell r="F686"/>
          <cell r="G686"/>
          <cell r="H686"/>
          <cell r="I686"/>
          <cell r="J686">
            <v>-10521350191</v>
          </cell>
        </row>
        <row r="687">
          <cell r="B687">
            <v>14690231692</v>
          </cell>
          <cell r="C687" t="str">
            <v>Residentes (Previsiones)</v>
          </cell>
          <cell r="D687"/>
          <cell r="E687"/>
          <cell r="F687"/>
          <cell r="G687"/>
          <cell r="H687"/>
          <cell r="I687"/>
          <cell r="J687">
            <v>-6200371119</v>
          </cell>
        </row>
        <row r="688">
          <cell r="B688">
            <v>14690231692</v>
          </cell>
          <cell r="C688" t="str">
            <v>Residentes - Previsiones</v>
          </cell>
          <cell r="D688"/>
          <cell r="E688"/>
          <cell r="F688"/>
          <cell r="G688"/>
          <cell r="H688"/>
          <cell r="I688"/>
          <cell r="J688">
            <v>-4320979072</v>
          </cell>
        </row>
        <row r="689">
          <cell r="B689">
            <v>14700000700</v>
          </cell>
          <cell r="C689" t="str">
            <v>CREDITOS VIGENTES POR INTERMEDIACION FINANCIERA - SECTOR NO FINANCIERO - MENOR</v>
          </cell>
          <cell r="D689"/>
          <cell r="E689"/>
          <cell r="F689"/>
          <cell r="G689"/>
          <cell r="H689"/>
          <cell r="I689"/>
          <cell r="J689">
            <v>1022204100579.0031</v>
          </cell>
        </row>
        <row r="690">
          <cell r="B690">
            <v>14710000700</v>
          </cell>
          <cell r="C690" t="str">
            <v>PRESTAMOS - MENORES DE 3 ANHOS</v>
          </cell>
          <cell r="D690"/>
          <cell r="E690"/>
          <cell r="F690"/>
          <cell r="G690"/>
          <cell r="H690"/>
          <cell r="I690"/>
          <cell r="J690">
            <v>1017851850107</v>
          </cell>
        </row>
        <row r="691">
          <cell r="B691">
            <v>14710169700</v>
          </cell>
          <cell r="C691" t="str">
            <v>PRESTAMOS A PLAZO FIJO NO REAJUSTABLES</v>
          </cell>
          <cell r="D691"/>
          <cell r="E691"/>
          <cell r="F691"/>
          <cell r="G691"/>
          <cell r="H691"/>
          <cell r="I691"/>
          <cell r="J691">
            <v>83269586534</v>
          </cell>
        </row>
        <row r="692">
          <cell r="B692">
            <v>14710169702</v>
          </cell>
          <cell r="C692" t="str">
            <v>RESIDENTES</v>
          </cell>
          <cell r="D692"/>
          <cell r="E692"/>
          <cell r="F692"/>
          <cell r="G692"/>
          <cell r="H692"/>
          <cell r="I692"/>
          <cell r="J692">
            <v>70759045474</v>
          </cell>
        </row>
        <row r="693">
          <cell r="B693">
            <v>14710169702</v>
          </cell>
          <cell r="C693" t="str">
            <v>Pr¿stamos a Plazo Fijo no Reaj.</v>
          </cell>
          <cell r="D693"/>
          <cell r="E693"/>
          <cell r="F693"/>
          <cell r="G693"/>
          <cell r="H693"/>
          <cell r="I693"/>
          <cell r="J693">
            <v>22509854609</v>
          </cell>
        </row>
        <row r="694">
          <cell r="B694">
            <v>14710169702</v>
          </cell>
          <cell r="C694" t="str">
            <v>Pr¿stamos a Plazo Fijo no Reaj. m/e</v>
          </cell>
          <cell r="D694"/>
          <cell r="E694"/>
          <cell r="F694"/>
          <cell r="G694"/>
          <cell r="H694"/>
          <cell r="I694"/>
          <cell r="J694">
            <v>48249190865</v>
          </cell>
        </row>
        <row r="695">
          <cell r="B695">
            <v>14710169704</v>
          </cell>
          <cell r="C695" t="str">
            <v>CREDITOD RENOVADOS</v>
          </cell>
          <cell r="D695"/>
          <cell r="E695"/>
          <cell r="F695"/>
          <cell r="G695"/>
          <cell r="H695"/>
          <cell r="I695"/>
          <cell r="J695">
            <v>363500000</v>
          </cell>
        </row>
        <row r="696">
          <cell r="B696">
            <v>14710169704</v>
          </cell>
          <cell r="C696" t="str">
            <v>Cr¿ditos Renovados</v>
          </cell>
          <cell r="D696"/>
          <cell r="E696"/>
          <cell r="F696"/>
          <cell r="G696"/>
          <cell r="H696"/>
          <cell r="I696"/>
          <cell r="J696">
            <v>363500000</v>
          </cell>
        </row>
        <row r="697">
          <cell r="B697">
            <v>14710169706</v>
          </cell>
          <cell r="C697" t="str">
            <v>CREDITOS REFINANCIADOS</v>
          </cell>
          <cell r="D697"/>
          <cell r="E697"/>
          <cell r="F697"/>
          <cell r="G697"/>
          <cell r="H697"/>
          <cell r="I697"/>
          <cell r="J697">
            <v>4595000000</v>
          </cell>
        </row>
        <row r="698">
          <cell r="B698">
            <v>14710169706</v>
          </cell>
          <cell r="C698" t="str">
            <v>Creditos Refinanciados</v>
          </cell>
          <cell r="D698"/>
          <cell r="E698"/>
          <cell r="F698"/>
          <cell r="G698"/>
          <cell r="H698"/>
          <cell r="I698"/>
          <cell r="J698">
            <v>4595000000</v>
          </cell>
        </row>
        <row r="699">
          <cell r="B699">
            <v>14710169708</v>
          </cell>
          <cell r="C699" t="str">
            <v>CREDITOS REESTRUCTURADOS</v>
          </cell>
          <cell r="D699"/>
          <cell r="E699"/>
          <cell r="F699"/>
          <cell r="G699"/>
          <cell r="H699"/>
          <cell r="I699"/>
          <cell r="J699">
            <v>88101675</v>
          </cell>
        </row>
        <row r="700">
          <cell r="B700">
            <v>14710169708</v>
          </cell>
          <cell r="C700" t="str">
            <v>Creditos Reestructurados  Usd.</v>
          </cell>
          <cell r="D700"/>
          <cell r="E700"/>
          <cell r="F700"/>
          <cell r="G700"/>
          <cell r="H700"/>
          <cell r="I700"/>
          <cell r="J700">
            <v>88101675</v>
          </cell>
        </row>
        <row r="701">
          <cell r="B701">
            <v>14710169720</v>
          </cell>
          <cell r="C701" t="str">
            <v>MED. TRANSIT. - PREST. PLAZO FIJO</v>
          </cell>
          <cell r="D701"/>
          <cell r="E701"/>
          <cell r="F701"/>
          <cell r="G701"/>
          <cell r="H701"/>
          <cell r="I701"/>
          <cell r="J701">
            <v>7463939385</v>
          </cell>
        </row>
        <row r="702">
          <cell r="B702">
            <v>14710169720</v>
          </cell>
          <cell r="C702" t="str">
            <v>MED. TRANSIT. - PREST. PLAZO FIJO</v>
          </cell>
          <cell r="D702"/>
          <cell r="E702"/>
          <cell r="F702"/>
          <cell r="G702"/>
          <cell r="H702"/>
          <cell r="I702"/>
          <cell r="J702">
            <v>4649224000</v>
          </cell>
        </row>
        <row r="703">
          <cell r="B703">
            <v>14710169720</v>
          </cell>
          <cell r="C703" t="str">
            <v>MED. TRANSIT. - PREST. PLAZO FIJO</v>
          </cell>
          <cell r="D703"/>
          <cell r="E703"/>
          <cell r="F703"/>
          <cell r="G703"/>
          <cell r="H703"/>
          <cell r="I703"/>
          <cell r="J703">
            <v>2814715385</v>
          </cell>
        </row>
        <row r="704">
          <cell r="B704">
            <v>14710173700</v>
          </cell>
          <cell r="C704" t="str">
            <v>PRESTAMOS AMORTIZABLES NO REAJUSTABLES</v>
          </cell>
          <cell r="D704"/>
          <cell r="E704"/>
          <cell r="F704"/>
          <cell r="G704"/>
          <cell r="H704"/>
          <cell r="I704"/>
          <cell r="J704">
            <v>675324807280</v>
          </cell>
        </row>
        <row r="705">
          <cell r="B705">
            <v>14710173702</v>
          </cell>
          <cell r="C705" t="str">
            <v>RESIDENTES</v>
          </cell>
          <cell r="D705"/>
          <cell r="E705"/>
          <cell r="F705"/>
          <cell r="G705"/>
          <cell r="H705"/>
          <cell r="I705"/>
          <cell r="J705">
            <v>519097991644</v>
          </cell>
        </row>
        <row r="706">
          <cell r="B706">
            <v>14710173702</v>
          </cell>
          <cell r="C706" t="str">
            <v>Pr¿stamos Amortizables S.O.Fines</v>
          </cell>
          <cell r="D706"/>
          <cell r="E706"/>
          <cell r="F706"/>
          <cell r="G706"/>
          <cell r="H706"/>
          <cell r="I706"/>
          <cell r="J706">
            <v>298530512331</v>
          </cell>
        </row>
        <row r="707">
          <cell r="B707">
            <v>14710173702</v>
          </cell>
          <cell r="C707" t="str">
            <v>Prest Amor.Reaj.- Fogapy</v>
          </cell>
          <cell r="D707"/>
          <cell r="E707"/>
          <cell r="F707"/>
          <cell r="G707"/>
          <cell r="H707"/>
          <cell r="I707"/>
          <cell r="J707">
            <v>54478834770</v>
          </cell>
        </row>
        <row r="708">
          <cell r="B708">
            <v>14710173702</v>
          </cell>
          <cell r="C708" t="str">
            <v>PREST.AMORT.REAJ.FOGAMU</v>
          </cell>
          <cell r="D708"/>
          <cell r="E708"/>
          <cell r="F708"/>
          <cell r="G708"/>
          <cell r="H708"/>
          <cell r="I708"/>
          <cell r="J708">
            <v>6013226483</v>
          </cell>
        </row>
        <row r="709">
          <cell r="B709">
            <v>14710173702</v>
          </cell>
          <cell r="C709" t="str">
            <v>Pr¿stamos Amort. Sector O.Fines M/E</v>
          </cell>
          <cell r="D709"/>
          <cell r="E709"/>
          <cell r="F709"/>
          <cell r="G709"/>
          <cell r="H709"/>
          <cell r="I709"/>
          <cell r="J709">
            <v>160075418060</v>
          </cell>
        </row>
        <row r="710">
          <cell r="B710">
            <v>14710173704</v>
          </cell>
          <cell r="C710" t="str">
            <v>PRESTAMOS AL PERSONAL</v>
          </cell>
          <cell r="D710"/>
          <cell r="E710"/>
          <cell r="F710"/>
          <cell r="G710"/>
          <cell r="H710"/>
          <cell r="I710"/>
          <cell r="J710">
            <v>664601232</v>
          </cell>
        </row>
        <row r="711">
          <cell r="B711">
            <v>14710173704</v>
          </cell>
          <cell r="C711" t="str">
            <v>Pr¿stamos a Funcionarios</v>
          </cell>
          <cell r="D711"/>
          <cell r="E711"/>
          <cell r="F711"/>
          <cell r="G711"/>
          <cell r="H711"/>
          <cell r="I711"/>
          <cell r="J711">
            <v>664601232</v>
          </cell>
        </row>
        <row r="712">
          <cell r="B712">
            <v>14710173706</v>
          </cell>
          <cell r="C712" t="str">
            <v>RESIDENTES</v>
          </cell>
          <cell r="D712"/>
          <cell r="E712"/>
          <cell r="F712"/>
          <cell r="G712"/>
          <cell r="H712"/>
          <cell r="I712"/>
          <cell r="J712">
            <v>69813966935</v>
          </cell>
        </row>
        <row r="713">
          <cell r="B713">
            <v>14710173706</v>
          </cell>
          <cell r="C713" t="str">
            <v>PRESTAMOS AMORTIZABLES RENOVADOS</v>
          </cell>
          <cell r="D713"/>
          <cell r="E713"/>
          <cell r="F713"/>
          <cell r="G713"/>
          <cell r="H713"/>
          <cell r="I713"/>
          <cell r="J713">
            <v>62471439191</v>
          </cell>
        </row>
        <row r="714">
          <cell r="B714">
            <v>14710173706</v>
          </cell>
          <cell r="C714" t="str">
            <v>PRESTAMOS AMORTIZABLES RENOVADOS</v>
          </cell>
          <cell r="D714"/>
          <cell r="E714"/>
          <cell r="F714"/>
          <cell r="G714"/>
          <cell r="H714"/>
          <cell r="I714"/>
          <cell r="J714">
            <v>7342527744</v>
          </cell>
        </row>
        <row r="715">
          <cell r="B715">
            <v>14710173708</v>
          </cell>
          <cell r="C715" t="str">
            <v>RESIDENTES</v>
          </cell>
          <cell r="D715"/>
          <cell r="E715"/>
          <cell r="F715"/>
          <cell r="G715"/>
          <cell r="H715"/>
          <cell r="I715"/>
          <cell r="J715">
            <v>3960414751</v>
          </cell>
        </row>
        <row r="716">
          <cell r="B716">
            <v>14710173708</v>
          </cell>
          <cell r="C716" t="str">
            <v>PRESTAMOS AMORT. REFINANCIADOS</v>
          </cell>
          <cell r="D716"/>
          <cell r="E716"/>
          <cell r="F716"/>
          <cell r="G716"/>
          <cell r="H716"/>
          <cell r="I716"/>
          <cell r="J716">
            <v>3273473774</v>
          </cell>
        </row>
        <row r="717">
          <cell r="B717">
            <v>14710173708</v>
          </cell>
          <cell r="C717" t="str">
            <v>PRESTAMOS AMORT. REFINANCIADOS</v>
          </cell>
          <cell r="D717"/>
          <cell r="E717"/>
          <cell r="F717"/>
          <cell r="G717"/>
          <cell r="H717"/>
          <cell r="I717"/>
          <cell r="J717">
            <v>686940977</v>
          </cell>
        </row>
        <row r="718">
          <cell r="B718">
            <v>14710173710</v>
          </cell>
          <cell r="C718" t="str">
            <v>PRESTAMOS AMORTIZABLES - REESTRUCTURADOS</v>
          </cell>
          <cell r="D718"/>
          <cell r="E718"/>
          <cell r="F718"/>
          <cell r="G718"/>
          <cell r="H718"/>
          <cell r="I718"/>
          <cell r="J718">
            <v>28152177669</v>
          </cell>
        </row>
        <row r="719">
          <cell r="B719">
            <v>14710173710</v>
          </cell>
          <cell r="C719" t="str">
            <v>Prestamos Amortizables.</v>
          </cell>
          <cell r="D719"/>
          <cell r="E719"/>
          <cell r="F719"/>
          <cell r="G719"/>
          <cell r="H719"/>
          <cell r="I719"/>
          <cell r="J719">
            <v>13642387818</v>
          </cell>
        </row>
        <row r="720">
          <cell r="B720">
            <v>14710173710</v>
          </cell>
          <cell r="C720" t="str">
            <v>PRESTAMOS AMORTIZ. REESTRUCTURADOS</v>
          </cell>
          <cell r="D720"/>
          <cell r="E720"/>
          <cell r="F720"/>
          <cell r="G720"/>
          <cell r="H720"/>
          <cell r="I720"/>
          <cell r="J720">
            <v>14509789851</v>
          </cell>
        </row>
        <row r="721">
          <cell r="B721">
            <v>14710173722</v>
          </cell>
          <cell r="C721" t="str">
            <v>MED. TRANSIT. - PREST. AMORTIZABLES</v>
          </cell>
          <cell r="D721"/>
          <cell r="E721"/>
          <cell r="F721"/>
          <cell r="G721"/>
          <cell r="H721"/>
          <cell r="I721"/>
          <cell r="J721">
            <v>53635655049</v>
          </cell>
        </row>
        <row r="722">
          <cell r="B722">
            <v>14710173722</v>
          </cell>
          <cell r="C722" t="str">
            <v>MED. TRANSIT. - PREST. AMORTIZABLES</v>
          </cell>
          <cell r="D722"/>
          <cell r="E722"/>
          <cell r="F722"/>
          <cell r="G722"/>
          <cell r="H722"/>
          <cell r="I722"/>
          <cell r="J722">
            <v>35788604444</v>
          </cell>
        </row>
        <row r="723">
          <cell r="B723">
            <v>14710173722</v>
          </cell>
          <cell r="C723" t="str">
            <v>MED. TRANSIT. - PREST. AMORTIZABLES</v>
          </cell>
          <cell r="D723"/>
          <cell r="E723"/>
          <cell r="F723"/>
          <cell r="G723"/>
          <cell r="H723"/>
          <cell r="I723"/>
          <cell r="J723">
            <v>17847050605</v>
          </cell>
        </row>
        <row r="724">
          <cell r="B724">
            <v>14710209700</v>
          </cell>
          <cell r="C724" t="str">
            <v>PRESTAMOS C/ RECURSOS ADM - AFD</v>
          </cell>
          <cell r="D724"/>
          <cell r="E724"/>
          <cell r="F724"/>
          <cell r="G724"/>
          <cell r="H724"/>
          <cell r="I724"/>
          <cell r="J724">
            <v>2227055732</v>
          </cell>
        </row>
        <row r="725">
          <cell r="B725">
            <v>14710209704</v>
          </cell>
          <cell r="C725" t="str">
            <v>RESIDENTES</v>
          </cell>
          <cell r="D725"/>
          <cell r="E725"/>
          <cell r="F725"/>
          <cell r="G725"/>
          <cell r="H725"/>
          <cell r="I725"/>
          <cell r="J725">
            <v>2227055732</v>
          </cell>
        </row>
        <row r="726">
          <cell r="B726">
            <v>14710209704</v>
          </cell>
          <cell r="C726" t="str">
            <v>PREST.C/ REC.ADM. AFD</v>
          </cell>
          <cell r="D726"/>
          <cell r="E726"/>
          <cell r="F726"/>
          <cell r="G726"/>
          <cell r="H726"/>
          <cell r="I726"/>
          <cell r="J726">
            <v>399550000</v>
          </cell>
        </row>
        <row r="727">
          <cell r="B727">
            <v>14710209704</v>
          </cell>
          <cell r="C727" t="str">
            <v>PREST.C/ REC. ADM. AFD USD</v>
          </cell>
          <cell r="D727"/>
          <cell r="E727"/>
          <cell r="F727"/>
          <cell r="G727"/>
          <cell r="H727"/>
          <cell r="I727"/>
          <cell r="J727">
            <v>1827505732</v>
          </cell>
        </row>
        <row r="728">
          <cell r="B728">
            <v>14710351700</v>
          </cell>
          <cell r="C728" t="str">
            <v>DOCUMENTOS DESCONTADOS</v>
          </cell>
          <cell r="D728"/>
          <cell r="E728"/>
          <cell r="F728"/>
          <cell r="G728"/>
          <cell r="H728"/>
          <cell r="I728"/>
          <cell r="J728">
            <v>21381153077</v>
          </cell>
        </row>
        <row r="729">
          <cell r="B729">
            <v>14710351702</v>
          </cell>
          <cell r="C729" t="str">
            <v>RESIDENTES</v>
          </cell>
          <cell r="D729"/>
          <cell r="E729"/>
          <cell r="F729"/>
          <cell r="G729"/>
          <cell r="H729"/>
          <cell r="I729"/>
          <cell r="J729">
            <v>21381153077</v>
          </cell>
        </row>
        <row r="730">
          <cell r="B730">
            <v>14710351702</v>
          </cell>
          <cell r="C730" t="str">
            <v>Documentos Descontados</v>
          </cell>
          <cell r="D730"/>
          <cell r="E730"/>
          <cell r="F730"/>
          <cell r="G730"/>
          <cell r="H730"/>
          <cell r="I730"/>
          <cell r="J730">
            <v>666186754</v>
          </cell>
        </row>
        <row r="731">
          <cell r="B731">
            <v>14710351702</v>
          </cell>
          <cell r="C731" t="str">
            <v>Documentos Descontados M/E</v>
          </cell>
          <cell r="D731"/>
          <cell r="E731"/>
          <cell r="F731"/>
          <cell r="G731"/>
          <cell r="H731"/>
          <cell r="I731"/>
          <cell r="J731">
            <v>20714966323</v>
          </cell>
        </row>
        <row r="732">
          <cell r="B732">
            <v>14710433700</v>
          </cell>
          <cell r="C732" t="str">
            <v>COMPRA CARTERA S N F</v>
          </cell>
          <cell r="D732"/>
          <cell r="E732"/>
          <cell r="F732"/>
          <cell r="G732"/>
          <cell r="H732"/>
          <cell r="I732"/>
          <cell r="J732">
            <v>235649247484</v>
          </cell>
        </row>
        <row r="733">
          <cell r="B733">
            <v>14710433702</v>
          </cell>
          <cell r="C733" t="str">
            <v>RESIDENTES</v>
          </cell>
          <cell r="D733"/>
          <cell r="E733"/>
          <cell r="F733"/>
          <cell r="G733"/>
          <cell r="H733"/>
          <cell r="I733"/>
          <cell r="J733">
            <v>235649247484</v>
          </cell>
        </row>
        <row r="734">
          <cell r="B734">
            <v>14710433702</v>
          </cell>
          <cell r="C734" t="str">
            <v>PRESTAMOS AMORT.C.C. S N F</v>
          </cell>
          <cell r="D734"/>
          <cell r="E734"/>
          <cell r="F734"/>
          <cell r="G734"/>
          <cell r="H734"/>
          <cell r="I734"/>
          <cell r="J734">
            <v>175083036797</v>
          </cell>
        </row>
        <row r="735">
          <cell r="B735">
            <v>14710433702</v>
          </cell>
          <cell r="C735" t="str">
            <v>PRESTAMOS COMPRA DE CARTERA SNF - CF GS</v>
          </cell>
          <cell r="D735"/>
          <cell r="E735"/>
          <cell r="F735"/>
          <cell r="G735"/>
          <cell r="H735"/>
          <cell r="I735"/>
          <cell r="J735">
            <v>634992078</v>
          </cell>
        </row>
        <row r="736">
          <cell r="B736">
            <v>14710433702</v>
          </cell>
          <cell r="C736" t="str">
            <v>PRESTAMOS AMORT.C.C. SNF</v>
          </cell>
          <cell r="D736"/>
          <cell r="E736"/>
          <cell r="F736"/>
          <cell r="G736"/>
          <cell r="H736"/>
          <cell r="I736"/>
          <cell r="J736">
            <v>59883350815</v>
          </cell>
        </row>
        <row r="737">
          <cell r="B737">
            <v>14710433702</v>
          </cell>
          <cell r="C737" t="str">
            <v>PRESTAMOS COMPRA DE CARTERA SNF - CF USD</v>
          </cell>
          <cell r="D737"/>
          <cell r="E737"/>
          <cell r="F737"/>
          <cell r="G737"/>
          <cell r="H737"/>
          <cell r="I737"/>
          <cell r="J737">
            <v>47867794</v>
          </cell>
        </row>
        <row r="738">
          <cell r="B738">
            <v>14730000700</v>
          </cell>
          <cell r="C738" t="str">
            <v>OPERACIONES A LIQUIDAR - MENORES DE 3 ANHOS</v>
          </cell>
          <cell r="D738"/>
          <cell r="E738"/>
          <cell r="F738"/>
          <cell r="G738"/>
          <cell r="H738"/>
          <cell r="I738"/>
          <cell r="J738">
            <v>6.5699989999999997E-10</v>
          </cell>
        </row>
        <row r="739">
          <cell r="B739">
            <v>14730367700</v>
          </cell>
          <cell r="C739" t="str">
            <v>PERDIDAS A DEVENGAR POR OPERACIONES A LIQUIDAR</v>
          </cell>
          <cell r="D739"/>
          <cell r="E739"/>
          <cell r="F739"/>
          <cell r="G739"/>
          <cell r="H739"/>
          <cell r="I739"/>
          <cell r="J739">
            <v>6.5699989999999997E-10</v>
          </cell>
        </row>
        <row r="740">
          <cell r="B740">
            <v>14730367704</v>
          </cell>
          <cell r="C740" t="str">
            <v>PRIMAS POR COMPRA FUTURA DE VAL. VEND. RESIDENTES</v>
          </cell>
          <cell r="D740"/>
          <cell r="E740"/>
          <cell r="F740"/>
          <cell r="G740"/>
          <cell r="H740"/>
          <cell r="I740"/>
          <cell r="J740">
            <v>6.5699989999999997E-10</v>
          </cell>
        </row>
        <row r="741">
          <cell r="B741">
            <v>14730367704</v>
          </cell>
          <cell r="C741" t="str">
            <v>PERD.A.DEVENG.X.OPERAC. A.LIQUIDAR</v>
          </cell>
          <cell r="D741"/>
          <cell r="E741"/>
          <cell r="F741"/>
          <cell r="G741"/>
          <cell r="H741"/>
          <cell r="I741"/>
          <cell r="J741">
            <v>6.5699989999999997E-10</v>
          </cell>
        </row>
        <row r="742">
          <cell r="B742">
            <v>14740000700</v>
          </cell>
          <cell r="C742" t="str">
            <v>SECTOR PUBLICO - MENORES DE 3 ANHOS</v>
          </cell>
          <cell r="D742"/>
          <cell r="E742"/>
          <cell r="F742"/>
          <cell r="G742"/>
          <cell r="H742"/>
          <cell r="I742"/>
          <cell r="J742">
            <v>511363600</v>
          </cell>
        </row>
        <row r="743">
          <cell r="B743">
            <v>14740215700</v>
          </cell>
          <cell r="C743" t="str">
            <v>PRESTAMOS NO REAJUSTABLES</v>
          </cell>
          <cell r="D743"/>
          <cell r="E743"/>
          <cell r="F743"/>
          <cell r="G743"/>
          <cell r="H743"/>
          <cell r="I743"/>
          <cell r="J743">
            <v>511363600</v>
          </cell>
        </row>
        <row r="744">
          <cell r="B744">
            <v>14740215708</v>
          </cell>
          <cell r="C744" t="str">
            <v>MUNICIPALIDADES</v>
          </cell>
          <cell r="D744"/>
          <cell r="E744"/>
          <cell r="F744"/>
          <cell r="G744"/>
          <cell r="H744"/>
          <cell r="I744"/>
          <cell r="J744">
            <v>511363600</v>
          </cell>
        </row>
        <row r="745">
          <cell r="B745">
            <v>14740215708</v>
          </cell>
          <cell r="C745" t="str">
            <v>Municipalidades</v>
          </cell>
          <cell r="D745"/>
          <cell r="E745"/>
          <cell r="F745"/>
          <cell r="G745"/>
          <cell r="H745"/>
          <cell r="I745"/>
          <cell r="J745">
            <v>511363600</v>
          </cell>
        </row>
        <row r="746">
          <cell r="B746">
            <v>14770000700</v>
          </cell>
          <cell r="C746" t="str">
            <v>GANANCIAS X VALUACION EN SUSPENSO</v>
          </cell>
          <cell r="D746"/>
          <cell r="E746"/>
          <cell r="F746"/>
          <cell r="G746"/>
          <cell r="H746"/>
          <cell r="I746"/>
          <cell r="J746">
            <v>-8179205</v>
          </cell>
        </row>
        <row r="747">
          <cell r="B747">
            <v>14770425700</v>
          </cell>
          <cell r="C747" t="str">
            <v>GANANCIAS X VALUACION EN SUSPENSO</v>
          </cell>
          <cell r="D747"/>
          <cell r="E747"/>
          <cell r="F747"/>
          <cell r="G747"/>
          <cell r="H747"/>
          <cell r="I747"/>
          <cell r="J747">
            <v>-8179205</v>
          </cell>
        </row>
        <row r="748">
          <cell r="B748">
            <v>14770425792</v>
          </cell>
          <cell r="C748" t="str">
            <v>RESIDENTES</v>
          </cell>
          <cell r="D748"/>
          <cell r="E748"/>
          <cell r="F748"/>
          <cell r="G748"/>
          <cell r="H748"/>
          <cell r="I748"/>
          <cell r="J748">
            <v>-8179205</v>
          </cell>
        </row>
        <row r="749">
          <cell r="B749">
            <v>14770425792</v>
          </cell>
          <cell r="C749" t="str">
            <v>GANANCIAS POR VALUACIONES EN SUSPENSO</v>
          </cell>
          <cell r="D749"/>
          <cell r="E749"/>
          <cell r="F749"/>
          <cell r="G749"/>
          <cell r="H749"/>
          <cell r="I749"/>
          <cell r="J749">
            <v>-8179205</v>
          </cell>
        </row>
        <row r="750">
          <cell r="B750">
            <v>14780000700</v>
          </cell>
          <cell r="C750" t="str">
            <v>DEUDORES POR PRODUCTOS FINANCIEROS DEVENGADOS</v>
          </cell>
          <cell r="D750"/>
          <cell r="E750"/>
          <cell r="F750"/>
          <cell r="G750"/>
          <cell r="H750"/>
          <cell r="I750"/>
          <cell r="J750">
            <v>15840962644.003</v>
          </cell>
        </row>
        <row r="751">
          <cell r="B751">
            <v>14780225700</v>
          </cell>
          <cell r="C751" t="str">
            <v>DEUDORES POR PRODUCTOS FINANCIEROS DEVENGADOS - PRESTAMOS</v>
          </cell>
          <cell r="D751"/>
          <cell r="E751"/>
          <cell r="F751"/>
          <cell r="G751"/>
          <cell r="H751"/>
          <cell r="I751"/>
          <cell r="J751">
            <v>15840962644.003</v>
          </cell>
        </row>
        <row r="752">
          <cell r="B752">
            <v>14780225782</v>
          </cell>
          <cell r="C752" t="str">
            <v>PRODUCTOS FINANCIEROS DOCUMENTADOS - RESIDENTES</v>
          </cell>
          <cell r="D752"/>
          <cell r="E752"/>
          <cell r="F752"/>
          <cell r="G752"/>
          <cell r="H752"/>
          <cell r="I752"/>
          <cell r="J752">
            <v>114768194859</v>
          </cell>
        </row>
        <row r="753">
          <cell r="B753">
            <v>14780225782</v>
          </cell>
          <cell r="C753" t="str">
            <v>Productos Financieros Doc.Amortizables O.Fines</v>
          </cell>
          <cell r="D753"/>
          <cell r="E753"/>
          <cell r="F753"/>
          <cell r="G753"/>
          <cell r="H753"/>
          <cell r="I753"/>
          <cell r="J753">
            <v>78208612868</v>
          </cell>
        </row>
        <row r="754">
          <cell r="B754">
            <v>14780225782</v>
          </cell>
          <cell r="C754" t="str">
            <v>Prod. Financ. Doc. Amort. O.Fines M/E</v>
          </cell>
          <cell r="D754"/>
          <cell r="E754"/>
          <cell r="F754"/>
          <cell r="G754"/>
          <cell r="H754"/>
          <cell r="I754"/>
          <cell r="J754">
            <v>36559581991</v>
          </cell>
        </row>
        <row r="755">
          <cell r="B755">
            <v>14780225792</v>
          </cell>
          <cell r="C755" t="str">
            <v>(PRODUCTOS FINANCIEROS EN SUSPENSO - RESIDENTES)</v>
          </cell>
          <cell r="D755"/>
          <cell r="E755"/>
          <cell r="F755"/>
          <cell r="G755"/>
          <cell r="H755"/>
          <cell r="I755"/>
          <cell r="J755">
            <v>-387265680</v>
          </cell>
        </row>
        <row r="756">
          <cell r="B756">
            <v>14780225792</v>
          </cell>
          <cell r="C756" t="str">
            <v>(Productos financieros en suspenso)</v>
          </cell>
          <cell r="D756"/>
          <cell r="E756"/>
          <cell r="F756"/>
          <cell r="G756"/>
          <cell r="H756"/>
          <cell r="I756"/>
          <cell r="J756">
            <v>-376891376</v>
          </cell>
        </row>
        <row r="757">
          <cell r="B757">
            <v>14780225792</v>
          </cell>
          <cell r="C757" t="str">
            <v>Productos Financ. en Suspenso</v>
          </cell>
          <cell r="D757"/>
          <cell r="E757"/>
          <cell r="F757"/>
          <cell r="G757"/>
          <cell r="H757"/>
          <cell r="I757"/>
          <cell r="J757">
            <v>-10374304</v>
          </cell>
        </row>
        <row r="758">
          <cell r="B758">
            <v>14780225794</v>
          </cell>
          <cell r="C758" t="str">
            <v>(PRODUCTOS FINANCIEROS DOCUMENTADOS A DEVENGAR - RESIDENTES)</v>
          </cell>
          <cell r="D758"/>
          <cell r="E758"/>
          <cell r="F758"/>
          <cell r="G758"/>
          <cell r="H758"/>
          <cell r="I758"/>
          <cell r="J758">
            <v>-98539966534.996994</v>
          </cell>
        </row>
        <row r="759">
          <cell r="B759">
            <v>14780225794</v>
          </cell>
          <cell r="C759" t="str">
            <v>(Productos Financieros doc.a dev.-Residentes-</v>
          </cell>
          <cell r="D759"/>
          <cell r="E759"/>
          <cell r="F759"/>
          <cell r="G759"/>
          <cell r="H759"/>
          <cell r="I759"/>
          <cell r="J759">
            <v>-69850009130.996994</v>
          </cell>
        </row>
        <row r="760">
          <cell r="B760">
            <v>14780225794</v>
          </cell>
          <cell r="C760" t="str">
            <v>Prod. Financ. Doc. A Deveng. M/E</v>
          </cell>
          <cell r="D760"/>
          <cell r="E760"/>
          <cell r="F760"/>
          <cell r="G760"/>
          <cell r="H760"/>
          <cell r="I760"/>
          <cell r="J760">
            <v>-28689957404</v>
          </cell>
        </row>
        <row r="761">
          <cell r="B761">
            <v>14790000700</v>
          </cell>
          <cell r="C761" t="str">
            <v>(PREVISIONES - MENORES DE 3 ANHOS)</v>
          </cell>
          <cell r="D761"/>
          <cell r="E761"/>
          <cell r="F761"/>
          <cell r="G761"/>
          <cell r="H761"/>
          <cell r="I761"/>
          <cell r="J761">
            <v>-11991896567</v>
          </cell>
        </row>
        <row r="762">
          <cell r="B762">
            <v>14790231700</v>
          </cell>
          <cell r="C762" t="str">
            <v>(PREVISION PARA RIESGOS CREDITICIOS - PRESTAMOS)</v>
          </cell>
          <cell r="D762"/>
          <cell r="E762"/>
          <cell r="F762"/>
          <cell r="G762"/>
          <cell r="H762"/>
          <cell r="I762"/>
          <cell r="J762">
            <v>-11991896567</v>
          </cell>
        </row>
        <row r="763">
          <cell r="B763">
            <v>14790231792</v>
          </cell>
          <cell r="C763" t="str">
            <v>RESIDENTES</v>
          </cell>
          <cell r="D763"/>
          <cell r="E763"/>
          <cell r="F763"/>
          <cell r="G763"/>
          <cell r="H763"/>
          <cell r="I763"/>
          <cell r="J763">
            <v>-11991896567</v>
          </cell>
        </row>
        <row r="764">
          <cell r="B764">
            <v>14790231792</v>
          </cell>
          <cell r="C764" t="str">
            <v>Residentes (Previsiones)</v>
          </cell>
          <cell r="D764"/>
          <cell r="E764"/>
          <cell r="F764"/>
          <cell r="G764"/>
          <cell r="H764"/>
          <cell r="I764"/>
          <cell r="J764">
            <v>-10991544256</v>
          </cell>
        </row>
        <row r="765">
          <cell r="B765">
            <v>14790231792</v>
          </cell>
          <cell r="C765" t="str">
            <v>Residentes (Previsiones) USD</v>
          </cell>
          <cell r="D765"/>
          <cell r="E765"/>
          <cell r="F765"/>
          <cell r="G765"/>
          <cell r="H765"/>
          <cell r="I765"/>
          <cell r="J765">
            <v>-1000352311</v>
          </cell>
        </row>
        <row r="766">
          <cell r="B766">
            <v>14800000800</v>
          </cell>
          <cell r="C766" t="str">
            <v>CREDITOS VIGENTES POR INTERMEDIACION FINANCIERA - SECTOR NO FINANCIERO - TRES</v>
          </cell>
          <cell r="D766"/>
          <cell r="E766"/>
          <cell r="F766"/>
          <cell r="G766"/>
          <cell r="H766"/>
          <cell r="I766"/>
          <cell r="J766">
            <v>973374538057</v>
          </cell>
        </row>
        <row r="767">
          <cell r="B767">
            <v>14810000800</v>
          </cell>
          <cell r="C767" t="str">
            <v>PRESTAMOS - TRES ANHOS O SUPERIORES</v>
          </cell>
          <cell r="D767"/>
          <cell r="E767"/>
          <cell r="F767"/>
          <cell r="G767"/>
          <cell r="H767"/>
          <cell r="I767"/>
          <cell r="J767">
            <v>1007057846693</v>
          </cell>
        </row>
        <row r="768">
          <cell r="B768">
            <v>14810169800</v>
          </cell>
          <cell r="C768" t="str">
            <v>PRESTAMOS A PLAZO FIJO NO REAJUSTABLES</v>
          </cell>
          <cell r="D768"/>
          <cell r="E768"/>
          <cell r="F768"/>
          <cell r="G768"/>
          <cell r="H768"/>
          <cell r="I768"/>
          <cell r="J768">
            <v>280358936</v>
          </cell>
        </row>
        <row r="769">
          <cell r="B769">
            <v>14810169802</v>
          </cell>
          <cell r="C769" t="str">
            <v>RESIDENTES</v>
          </cell>
          <cell r="D769"/>
          <cell r="E769"/>
          <cell r="F769"/>
          <cell r="G769"/>
          <cell r="H769"/>
          <cell r="I769"/>
          <cell r="J769">
            <v>280358936</v>
          </cell>
        </row>
        <row r="770">
          <cell r="B770">
            <v>14810169802</v>
          </cell>
          <cell r="C770" t="str">
            <v>Pr¿stamos a Plazo Fijo no Reaj.</v>
          </cell>
          <cell r="D770"/>
          <cell r="E770"/>
          <cell r="F770"/>
          <cell r="G770"/>
          <cell r="H770"/>
          <cell r="I770"/>
          <cell r="J770">
            <v>280358936</v>
          </cell>
        </row>
        <row r="771">
          <cell r="B771">
            <v>14810173800</v>
          </cell>
          <cell r="C771" t="str">
            <v>PRESTAMOS AMORTIZABLES NO REAJUSTABLES</v>
          </cell>
          <cell r="D771"/>
          <cell r="E771"/>
          <cell r="F771"/>
          <cell r="G771"/>
          <cell r="H771"/>
          <cell r="I771"/>
          <cell r="J771">
            <v>869234954829</v>
          </cell>
        </row>
        <row r="772">
          <cell r="B772">
            <v>14810173802</v>
          </cell>
          <cell r="C772" t="str">
            <v>RESIDENTES</v>
          </cell>
          <cell r="D772"/>
          <cell r="E772"/>
          <cell r="F772"/>
          <cell r="G772"/>
          <cell r="H772"/>
          <cell r="I772"/>
          <cell r="J772">
            <v>613574525549</v>
          </cell>
        </row>
        <row r="773">
          <cell r="B773">
            <v>14810173802</v>
          </cell>
          <cell r="C773" t="str">
            <v>Pr¿stamos Amortizables S.O.Fines</v>
          </cell>
          <cell r="D773"/>
          <cell r="E773"/>
          <cell r="F773"/>
          <cell r="G773"/>
          <cell r="H773"/>
          <cell r="I773"/>
          <cell r="J773">
            <v>257866995001</v>
          </cell>
        </row>
        <row r="774">
          <cell r="B774">
            <v>14810173802</v>
          </cell>
          <cell r="C774" t="str">
            <v>PRES.AMORT.REAJ.-FOGAPY</v>
          </cell>
          <cell r="D774"/>
          <cell r="E774"/>
          <cell r="F774"/>
          <cell r="G774"/>
          <cell r="H774"/>
          <cell r="I774"/>
          <cell r="J774">
            <v>27947827467</v>
          </cell>
        </row>
        <row r="775">
          <cell r="B775">
            <v>14810173802</v>
          </cell>
          <cell r="C775" t="str">
            <v>PREST.AMORT.REAJ.FOGAMU</v>
          </cell>
          <cell r="D775"/>
          <cell r="E775"/>
          <cell r="F775"/>
          <cell r="G775"/>
          <cell r="H775"/>
          <cell r="I775"/>
          <cell r="J775">
            <v>2925948665</v>
          </cell>
        </row>
        <row r="776">
          <cell r="B776">
            <v>14810173802</v>
          </cell>
          <cell r="C776" t="str">
            <v>Pr¿stamos Amortizables O.Fines M/E</v>
          </cell>
          <cell r="D776"/>
          <cell r="E776"/>
          <cell r="F776"/>
          <cell r="G776"/>
          <cell r="H776"/>
          <cell r="I776"/>
          <cell r="J776">
            <v>324833754416</v>
          </cell>
        </row>
        <row r="777">
          <cell r="B777">
            <v>14810173804</v>
          </cell>
          <cell r="C777" t="str">
            <v>PRESTAMOS AL PERSONAL</v>
          </cell>
          <cell r="D777"/>
          <cell r="E777"/>
          <cell r="F777"/>
          <cell r="G777"/>
          <cell r="H777"/>
          <cell r="I777"/>
          <cell r="J777">
            <v>474888405</v>
          </cell>
        </row>
        <row r="778">
          <cell r="B778">
            <v>14810173804</v>
          </cell>
          <cell r="C778" t="str">
            <v>Prestamos a Funcionarios</v>
          </cell>
          <cell r="D778"/>
          <cell r="E778"/>
          <cell r="F778"/>
          <cell r="G778"/>
          <cell r="H778"/>
          <cell r="I778"/>
          <cell r="J778">
            <v>474888405</v>
          </cell>
        </row>
        <row r="779">
          <cell r="B779">
            <v>14810173806</v>
          </cell>
          <cell r="C779" t="str">
            <v>RESIDENTES</v>
          </cell>
          <cell r="D779"/>
          <cell r="E779"/>
          <cell r="F779"/>
          <cell r="G779"/>
          <cell r="H779"/>
          <cell r="I779"/>
          <cell r="J779">
            <v>122089113846</v>
          </cell>
        </row>
        <row r="780">
          <cell r="B780">
            <v>14810173806</v>
          </cell>
          <cell r="C780" t="str">
            <v>PRESTAMOS AMORT. RENOVADOS</v>
          </cell>
          <cell r="D780"/>
          <cell r="E780"/>
          <cell r="F780"/>
          <cell r="G780"/>
          <cell r="H780"/>
          <cell r="I780"/>
          <cell r="J780">
            <v>35584999440</v>
          </cell>
        </row>
        <row r="781">
          <cell r="B781">
            <v>14810173806</v>
          </cell>
          <cell r="C781" t="str">
            <v>PRESTAMOS AMORT. RENOVADOS</v>
          </cell>
          <cell r="D781"/>
          <cell r="E781"/>
          <cell r="F781"/>
          <cell r="G781"/>
          <cell r="H781"/>
          <cell r="I781"/>
          <cell r="J781">
            <v>86504114406</v>
          </cell>
        </row>
        <row r="782">
          <cell r="B782">
            <v>14810173808</v>
          </cell>
          <cell r="C782" t="str">
            <v>RESIDENTES</v>
          </cell>
          <cell r="D782"/>
          <cell r="E782"/>
          <cell r="F782"/>
          <cell r="G782"/>
          <cell r="H782"/>
          <cell r="I782"/>
          <cell r="J782">
            <v>6824446071</v>
          </cell>
        </row>
        <row r="783">
          <cell r="B783">
            <v>14810173808</v>
          </cell>
          <cell r="C783" t="str">
            <v>PRESTAMOS AMORT. REFINANCIADOS</v>
          </cell>
          <cell r="D783"/>
          <cell r="E783"/>
          <cell r="F783"/>
          <cell r="G783"/>
          <cell r="H783"/>
          <cell r="I783"/>
          <cell r="J783">
            <v>452666672</v>
          </cell>
        </row>
        <row r="784">
          <cell r="B784">
            <v>14810173808</v>
          </cell>
          <cell r="C784" t="str">
            <v>PRESTAMOS AMORT. REFINANCIADOS</v>
          </cell>
          <cell r="D784"/>
          <cell r="E784"/>
          <cell r="F784"/>
          <cell r="G784"/>
          <cell r="H784"/>
          <cell r="I784"/>
          <cell r="J784">
            <v>6371779399</v>
          </cell>
        </row>
        <row r="785">
          <cell r="B785">
            <v>14810173810</v>
          </cell>
          <cell r="C785" t="str">
            <v>PRESTAMOS AMORTIZABLES - REESTRUCTURADOS</v>
          </cell>
          <cell r="D785"/>
          <cell r="E785"/>
          <cell r="F785"/>
          <cell r="G785"/>
          <cell r="H785"/>
          <cell r="I785"/>
          <cell r="J785">
            <v>82450798997</v>
          </cell>
        </row>
        <row r="786">
          <cell r="B786">
            <v>14810173810</v>
          </cell>
          <cell r="C786" t="str">
            <v>PRESTAMOS AMORTIZ.-REESTRUCTURADOS</v>
          </cell>
          <cell r="D786"/>
          <cell r="E786"/>
          <cell r="F786"/>
          <cell r="G786"/>
          <cell r="H786"/>
          <cell r="I786"/>
          <cell r="J786">
            <v>15551341840</v>
          </cell>
        </row>
        <row r="787">
          <cell r="B787">
            <v>14810173810</v>
          </cell>
          <cell r="C787" t="str">
            <v>PRESTAMOS AMORTIZ.- REESTRUCTURADOS</v>
          </cell>
          <cell r="D787"/>
          <cell r="E787"/>
          <cell r="F787"/>
          <cell r="G787"/>
          <cell r="H787"/>
          <cell r="I787"/>
          <cell r="J787">
            <v>66899457157</v>
          </cell>
        </row>
        <row r="788">
          <cell r="B788">
            <v>14810173822</v>
          </cell>
          <cell r="C788" t="str">
            <v>MED. TRANSIT. - PREST. AMORTIZABLES</v>
          </cell>
          <cell r="D788"/>
          <cell r="E788"/>
          <cell r="F788"/>
          <cell r="G788"/>
          <cell r="H788"/>
          <cell r="I788"/>
          <cell r="J788">
            <v>43821181961</v>
          </cell>
        </row>
        <row r="789">
          <cell r="B789">
            <v>14810173822</v>
          </cell>
          <cell r="C789" t="str">
            <v>MED. TRANSIT. - PREST. AMORTIZABLES</v>
          </cell>
          <cell r="D789"/>
          <cell r="E789"/>
          <cell r="F789"/>
          <cell r="G789"/>
          <cell r="H789"/>
          <cell r="I789"/>
          <cell r="J789">
            <v>13178422946</v>
          </cell>
        </row>
        <row r="790">
          <cell r="B790">
            <v>14810173822</v>
          </cell>
          <cell r="C790" t="str">
            <v>MED. TRANSIT. - PREST. AMORTIZABLES</v>
          </cell>
          <cell r="D790"/>
          <cell r="E790"/>
          <cell r="F790"/>
          <cell r="G790"/>
          <cell r="H790"/>
          <cell r="I790"/>
          <cell r="J790">
            <v>30642759015</v>
          </cell>
        </row>
        <row r="791">
          <cell r="B791">
            <v>14810209800</v>
          </cell>
          <cell r="C791" t="str">
            <v>PRESTAMOS C/RECURSOS ADM - AFD</v>
          </cell>
          <cell r="D791"/>
          <cell r="E791"/>
          <cell r="F791"/>
          <cell r="G791"/>
          <cell r="H791"/>
          <cell r="I791"/>
          <cell r="J791">
            <v>30185283397</v>
          </cell>
        </row>
        <row r="792">
          <cell r="B792">
            <v>14810209804</v>
          </cell>
          <cell r="C792" t="str">
            <v>RESIDENTES</v>
          </cell>
          <cell r="D792"/>
          <cell r="E792"/>
          <cell r="F792"/>
          <cell r="G792"/>
          <cell r="H792"/>
          <cell r="I792"/>
          <cell r="J792">
            <v>30185283397</v>
          </cell>
        </row>
        <row r="793">
          <cell r="B793">
            <v>14810209804</v>
          </cell>
          <cell r="C793" t="str">
            <v>PREST.C/ REC. ADM AFD</v>
          </cell>
          <cell r="D793"/>
          <cell r="E793"/>
          <cell r="F793"/>
          <cell r="G793"/>
          <cell r="H793"/>
          <cell r="I793"/>
          <cell r="J793">
            <v>13073181508</v>
          </cell>
        </row>
        <row r="794">
          <cell r="B794">
            <v>14810209804</v>
          </cell>
          <cell r="C794" t="str">
            <v>PREST.C/ REC. ADM AFD USD</v>
          </cell>
          <cell r="D794"/>
          <cell r="E794"/>
          <cell r="F794"/>
          <cell r="G794"/>
          <cell r="H794"/>
          <cell r="I794"/>
          <cell r="J794">
            <v>17112101889</v>
          </cell>
        </row>
        <row r="795">
          <cell r="B795">
            <v>14810351800</v>
          </cell>
          <cell r="C795" t="str">
            <v>DOCUMENTOS DESCONTADOS</v>
          </cell>
          <cell r="D795"/>
          <cell r="E795"/>
          <cell r="F795"/>
          <cell r="G795"/>
          <cell r="H795"/>
          <cell r="I795"/>
          <cell r="J795">
            <v>1685113063</v>
          </cell>
        </row>
        <row r="796">
          <cell r="B796">
            <v>14810351802</v>
          </cell>
          <cell r="C796" t="str">
            <v>RESIDENTES</v>
          </cell>
          <cell r="D796"/>
          <cell r="E796"/>
          <cell r="F796"/>
          <cell r="G796"/>
          <cell r="H796"/>
          <cell r="I796"/>
          <cell r="J796">
            <v>1685113063</v>
          </cell>
        </row>
        <row r="797">
          <cell r="B797">
            <v>14810351802</v>
          </cell>
          <cell r="C797" t="str">
            <v>Documentos Descontados M/E</v>
          </cell>
          <cell r="D797"/>
          <cell r="E797"/>
          <cell r="F797"/>
          <cell r="G797"/>
          <cell r="H797"/>
          <cell r="I797"/>
          <cell r="J797">
            <v>1685113063</v>
          </cell>
        </row>
        <row r="798">
          <cell r="B798">
            <v>14810433800</v>
          </cell>
          <cell r="C798" t="str">
            <v>COMPRA CARTERA S N F</v>
          </cell>
          <cell r="D798"/>
          <cell r="E798"/>
          <cell r="F798"/>
          <cell r="G798"/>
          <cell r="H798"/>
          <cell r="I798"/>
          <cell r="J798">
            <v>66239240514</v>
          </cell>
        </row>
        <row r="799">
          <cell r="B799">
            <v>14810433802</v>
          </cell>
          <cell r="C799" t="str">
            <v>RESIDENTES</v>
          </cell>
          <cell r="D799"/>
          <cell r="E799"/>
          <cell r="F799"/>
          <cell r="G799"/>
          <cell r="H799"/>
          <cell r="I799"/>
          <cell r="J799">
            <v>66239240514</v>
          </cell>
        </row>
        <row r="800">
          <cell r="B800">
            <v>14810433802</v>
          </cell>
          <cell r="C800" t="str">
            <v>PRESTAMOS AMORT. C.C. S N F</v>
          </cell>
          <cell r="D800"/>
          <cell r="E800"/>
          <cell r="F800"/>
          <cell r="G800"/>
          <cell r="H800"/>
          <cell r="I800"/>
          <cell r="J800">
            <v>12236950361</v>
          </cell>
        </row>
        <row r="801">
          <cell r="B801">
            <v>14810433802</v>
          </cell>
          <cell r="C801" t="str">
            <v>PRESTAMOS COMPRA DE CARTERA SNF - CF GS</v>
          </cell>
          <cell r="D801"/>
          <cell r="E801"/>
          <cell r="F801"/>
          <cell r="G801"/>
          <cell r="H801"/>
          <cell r="I801"/>
          <cell r="J801">
            <v>1360002770</v>
          </cell>
        </row>
        <row r="802">
          <cell r="B802">
            <v>14810433802</v>
          </cell>
          <cell r="C802" t="str">
            <v>PRESTAMOS AMORT. C.C. SNF</v>
          </cell>
          <cell r="D802"/>
          <cell r="E802"/>
          <cell r="F802"/>
          <cell r="G802"/>
          <cell r="H802"/>
          <cell r="I802"/>
          <cell r="J802">
            <v>49985126925</v>
          </cell>
        </row>
        <row r="803">
          <cell r="B803">
            <v>14810433802</v>
          </cell>
          <cell r="C803" t="str">
            <v>PRESTAMOS COMPRA DE CARTERA SNF - CF USD</v>
          </cell>
          <cell r="D803"/>
          <cell r="E803"/>
          <cell r="F803"/>
          <cell r="G803"/>
          <cell r="H803"/>
          <cell r="I803"/>
          <cell r="J803">
            <v>2657160458</v>
          </cell>
        </row>
        <row r="804">
          <cell r="B804">
            <v>14810443802</v>
          </cell>
          <cell r="C804" t="str">
            <v>MED. EXCEP. DE APOYO EMIT. BCP - AÑO 2020</v>
          </cell>
          <cell r="D804"/>
          <cell r="E804"/>
          <cell r="F804"/>
          <cell r="G804"/>
          <cell r="H804"/>
          <cell r="I804"/>
          <cell r="J804">
            <v>29397533436</v>
          </cell>
        </row>
        <row r="805">
          <cell r="B805">
            <v>14810443802</v>
          </cell>
          <cell r="C805" t="str">
            <v>MED. EXCEP. DE APOYO EMIT. BCP - AÑO 2020</v>
          </cell>
          <cell r="D805"/>
          <cell r="E805"/>
          <cell r="F805"/>
          <cell r="G805"/>
          <cell r="H805"/>
          <cell r="I805"/>
          <cell r="J805">
            <v>5165852962</v>
          </cell>
        </row>
        <row r="806">
          <cell r="B806">
            <v>14810443802</v>
          </cell>
          <cell r="C806" t="str">
            <v>MED. EXCEP. DE APOYO EMIT. BCP - AÑO 2020</v>
          </cell>
          <cell r="D806"/>
          <cell r="E806"/>
          <cell r="F806"/>
          <cell r="G806"/>
          <cell r="H806"/>
          <cell r="I806"/>
          <cell r="J806">
            <v>24231680474</v>
          </cell>
        </row>
        <row r="807">
          <cell r="B807">
            <v>14810449802</v>
          </cell>
          <cell r="C807" t="str">
            <v>MED. EXCEP. COMP. APOYO EMIT. BCP</v>
          </cell>
          <cell r="D807"/>
          <cell r="E807"/>
          <cell r="F807"/>
          <cell r="G807"/>
          <cell r="H807"/>
          <cell r="I807"/>
          <cell r="J807">
            <v>10035362518</v>
          </cell>
        </row>
        <row r="808">
          <cell r="B808">
            <v>14810449802</v>
          </cell>
          <cell r="C808" t="str">
            <v>MED. EXCEP. COMP. APOYO EMIT. BCP</v>
          </cell>
          <cell r="D808"/>
          <cell r="E808"/>
          <cell r="F808"/>
          <cell r="G808"/>
          <cell r="H808"/>
          <cell r="I808"/>
          <cell r="J808">
            <v>3785610830</v>
          </cell>
        </row>
        <row r="809">
          <cell r="B809">
            <v>14810449802</v>
          </cell>
          <cell r="C809" t="str">
            <v>MED. EXCEP. COMP. APOYO EMIT. BCP</v>
          </cell>
          <cell r="D809"/>
          <cell r="E809"/>
          <cell r="F809"/>
          <cell r="G809"/>
          <cell r="H809"/>
          <cell r="I809"/>
          <cell r="J809">
            <v>6249751688</v>
          </cell>
        </row>
        <row r="810">
          <cell r="B810">
            <v>14840000800</v>
          </cell>
          <cell r="C810" t="str">
            <v>SECTOR PUBLICO - TRES ANHOS O SUPERIORES</v>
          </cell>
          <cell r="D810"/>
          <cell r="E810"/>
          <cell r="F810"/>
          <cell r="G810"/>
          <cell r="H810"/>
          <cell r="I810"/>
          <cell r="J810">
            <v>1708655231</v>
          </cell>
        </row>
        <row r="811">
          <cell r="B811">
            <v>14840215800</v>
          </cell>
          <cell r="C811" t="str">
            <v>PRESTAMOS NO REAJUSTABLES</v>
          </cell>
          <cell r="D811"/>
          <cell r="E811"/>
          <cell r="F811"/>
          <cell r="G811"/>
          <cell r="H811"/>
          <cell r="I811"/>
          <cell r="J811">
            <v>1708655231</v>
          </cell>
        </row>
        <row r="812">
          <cell r="B812">
            <v>14840215808</v>
          </cell>
          <cell r="C812" t="str">
            <v>MUNICIPALIDADES</v>
          </cell>
          <cell r="D812"/>
          <cell r="E812"/>
          <cell r="F812"/>
          <cell r="G812"/>
          <cell r="H812"/>
          <cell r="I812"/>
          <cell r="J812">
            <v>1708655231</v>
          </cell>
        </row>
        <row r="813">
          <cell r="B813">
            <v>14840215808</v>
          </cell>
          <cell r="C813" t="str">
            <v>MUNICIPALIDADES</v>
          </cell>
          <cell r="D813"/>
          <cell r="E813"/>
          <cell r="F813"/>
          <cell r="G813"/>
          <cell r="H813"/>
          <cell r="I813"/>
          <cell r="J813">
            <v>1708655231</v>
          </cell>
        </row>
        <row r="814">
          <cell r="B814">
            <v>14870000800</v>
          </cell>
          <cell r="C814" t="str">
            <v>GANANCIAS X VALUACION EN SUSPENSO</v>
          </cell>
          <cell r="D814"/>
          <cell r="E814"/>
          <cell r="F814"/>
          <cell r="G814"/>
          <cell r="H814"/>
          <cell r="I814"/>
          <cell r="J814">
            <v>-1566508919</v>
          </cell>
        </row>
        <row r="815">
          <cell r="B815">
            <v>14870425800</v>
          </cell>
          <cell r="C815" t="str">
            <v>GANANCIAS X VALUACION EN SUSPENSO</v>
          </cell>
          <cell r="D815"/>
          <cell r="E815"/>
          <cell r="F815"/>
          <cell r="G815"/>
          <cell r="H815"/>
          <cell r="I815"/>
          <cell r="J815">
            <v>-1566508919</v>
          </cell>
        </row>
        <row r="816">
          <cell r="B816">
            <v>14870425892</v>
          </cell>
          <cell r="C816" t="str">
            <v>RESIDENTES</v>
          </cell>
          <cell r="D816"/>
          <cell r="E816"/>
          <cell r="F816"/>
          <cell r="G816"/>
          <cell r="H816"/>
          <cell r="I816"/>
          <cell r="J816">
            <v>-1566508919</v>
          </cell>
        </row>
        <row r="817">
          <cell r="B817">
            <v>14870425892</v>
          </cell>
          <cell r="C817" t="str">
            <v>GANANCIAS POR VALUACIONES EN SUSPENSO</v>
          </cell>
          <cell r="D817"/>
          <cell r="E817"/>
          <cell r="F817"/>
          <cell r="G817"/>
          <cell r="H817"/>
          <cell r="I817"/>
          <cell r="J817">
            <v>-1566508919</v>
          </cell>
        </row>
        <row r="818">
          <cell r="B818">
            <v>14880000800</v>
          </cell>
          <cell r="C818" t="str">
            <v>DEUDORES POR PRODUCTOS FINANCIEROS DEVENGADOS</v>
          </cell>
          <cell r="D818"/>
          <cell r="E818"/>
          <cell r="F818"/>
          <cell r="G818"/>
          <cell r="H818"/>
          <cell r="I818"/>
          <cell r="J818">
            <v>18521362384</v>
          </cell>
        </row>
        <row r="819">
          <cell r="B819">
            <v>14880225800</v>
          </cell>
          <cell r="C819" t="str">
            <v>DEUDORES POR PRODUCTOS FINANCIEROS DEVENGADOS - PRESTAMOS</v>
          </cell>
          <cell r="D819"/>
          <cell r="E819"/>
          <cell r="F819"/>
          <cell r="G819"/>
          <cell r="H819"/>
          <cell r="I819"/>
          <cell r="J819">
            <v>17660226127</v>
          </cell>
        </row>
        <row r="820">
          <cell r="B820">
            <v>14880225882</v>
          </cell>
          <cell r="C820" t="str">
            <v>PRODUCTOS FINANCIEROS DOCUMENTADOS - RESIDENTES</v>
          </cell>
          <cell r="D820"/>
          <cell r="E820"/>
          <cell r="F820"/>
          <cell r="G820"/>
          <cell r="H820"/>
          <cell r="I820"/>
          <cell r="J820">
            <v>365932626704</v>
          </cell>
        </row>
        <row r="821">
          <cell r="B821">
            <v>14880225882</v>
          </cell>
          <cell r="C821" t="str">
            <v>Productos Financieros Doc.Amortizables O.Fines</v>
          </cell>
          <cell r="D821"/>
          <cell r="E821"/>
          <cell r="F821"/>
          <cell r="G821"/>
          <cell r="H821"/>
          <cell r="I821"/>
          <cell r="J821">
            <v>186409470654</v>
          </cell>
        </row>
        <row r="822">
          <cell r="B822">
            <v>14880225882</v>
          </cell>
          <cell r="C822" t="str">
            <v>Productos Financieros Documentados Sec-tor O.Fines M/E</v>
          </cell>
          <cell r="D822"/>
          <cell r="E822"/>
          <cell r="F822"/>
          <cell r="G822"/>
          <cell r="H822"/>
          <cell r="I822"/>
          <cell r="J822">
            <v>179523156050</v>
          </cell>
        </row>
        <row r="823">
          <cell r="B823">
            <v>14880225892</v>
          </cell>
          <cell r="C823" t="str">
            <v>(PRODUCTOS FINANCIEROS EN SUSPENSO - RESIDENTES)</v>
          </cell>
          <cell r="D823"/>
          <cell r="E823"/>
          <cell r="F823"/>
          <cell r="G823"/>
          <cell r="H823"/>
          <cell r="I823"/>
          <cell r="J823">
            <v>-1070600299</v>
          </cell>
        </row>
        <row r="824">
          <cell r="B824">
            <v>14880225892</v>
          </cell>
          <cell r="C824" t="str">
            <v>(Productos financieros en Suspenso)</v>
          </cell>
          <cell r="D824"/>
          <cell r="E824"/>
          <cell r="F824"/>
          <cell r="G824"/>
          <cell r="H824"/>
          <cell r="I824"/>
          <cell r="J824">
            <v>-343407349</v>
          </cell>
        </row>
        <row r="825">
          <cell r="B825">
            <v>14880225892</v>
          </cell>
          <cell r="C825" t="str">
            <v>(Prod.Financ. en Suspenso-Residente M/E</v>
          </cell>
          <cell r="D825"/>
          <cell r="E825"/>
          <cell r="F825"/>
          <cell r="G825"/>
          <cell r="H825"/>
          <cell r="I825"/>
          <cell r="J825">
            <v>-727192950</v>
          </cell>
        </row>
        <row r="826">
          <cell r="B826">
            <v>14880225894</v>
          </cell>
          <cell r="C826" t="str">
            <v>(PRODUCTOS FINANCIEROS DOCUMENTADOS A DEVENGAR - RESIDENTES)</v>
          </cell>
          <cell r="D826"/>
          <cell r="E826"/>
          <cell r="F826"/>
          <cell r="G826"/>
          <cell r="H826"/>
          <cell r="I826"/>
          <cell r="J826">
            <v>-347201800278</v>
          </cell>
        </row>
        <row r="827">
          <cell r="B827">
            <v>14880225894</v>
          </cell>
          <cell r="C827" t="str">
            <v>(Productos Financieros doc. a dev.-Residentes)</v>
          </cell>
          <cell r="D827"/>
          <cell r="E827"/>
          <cell r="F827"/>
          <cell r="G827"/>
          <cell r="H827"/>
          <cell r="I827"/>
          <cell r="J827">
            <v>-178622521215</v>
          </cell>
        </row>
        <row r="828">
          <cell r="B828">
            <v>14880225894</v>
          </cell>
          <cell r="C828" t="str">
            <v>Prod. Financ. Document. A Deveng. M/E</v>
          </cell>
          <cell r="D828"/>
          <cell r="E828"/>
          <cell r="F828"/>
          <cell r="G828"/>
          <cell r="H828"/>
          <cell r="I828"/>
          <cell r="J828">
            <v>-168579279063</v>
          </cell>
        </row>
        <row r="829">
          <cell r="B829">
            <v>14880447882</v>
          </cell>
          <cell r="C829" t="str">
            <v>PRODUCTOS FINANC. DOC. - RESIDENTES</v>
          </cell>
          <cell r="D829"/>
          <cell r="E829"/>
          <cell r="F829"/>
          <cell r="G829"/>
          <cell r="H829"/>
          <cell r="I829"/>
          <cell r="J829">
            <v>5863276800</v>
          </cell>
        </row>
        <row r="830">
          <cell r="B830">
            <v>14880447882</v>
          </cell>
          <cell r="C830" t="str">
            <v>PRODUCTOS FINANC. DOC. - RESIDENTES</v>
          </cell>
          <cell r="D830"/>
          <cell r="E830"/>
          <cell r="F830"/>
          <cell r="G830"/>
          <cell r="H830"/>
          <cell r="I830"/>
          <cell r="J830">
            <v>1032066001</v>
          </cell>
        </row>
        <row r="831">
          <cell r="B831">
            <v>14880447882</v>
          </cell>
          <cell r="C831" t="str">
            <v>PRODUCTOS FINANC. DOC. - RESIDENTES</v>
          </cell>
          <cell r="D831"/>
          <cell r="E831"/>
          <cell r="F831"/>
          <cell r="G831"/>
          <cell r="H831"/>
          <cell r="I831"/>
          <cell r="J831">
            <v>4831210799</v>
          </cell>
        </row>
        <row r="832">
          <cell r="B832">
            <v>14880447894</v>
          </cell>
          <cell r="C832" t="str">
            <v>(PRODUCTOS FINANC. DOC. A DEV. - RESIDENTES)</v>
          </cell>
          <cell r="D832"/>
          <cell r="E832"/>
          <cell r="F832"/>
          <cell r="G832"/>
          <cell r="H832"/>
          <cell r="I832"/>
          <cell r="J832">
            <v>-5146367460</v>
          </cell>
        </row>
        <row r="833">
          <cell r="B833">
            <v>14880447894</v>
          </cell>
          <cell r="C833" t="str">
            <v>(PRODUCTOS FINANC. DOC. A DEV. - RESIDENTES)</v>
          </cell>
          <cell r="D833"/>
          <cell r="E833"/>
          <cell r="F833"/>
          <cell r="G833"/>
          <cell r="H833"/>
          <cell r="I833"/>
          <cell r="J833">
            <v>-935458629</v>
          </cell>
        </row>
        <row r="834">
          <cell r="B834">
            <v>14880447894</v>
          </cell>
          <cell r="C834" t="str">
            <v>(PRODUCTOS FINANC. DOC. A DEV. - RESIDENTES)</v>
          </cell>
          <cell r="D834"/>
          <cell r="E834"/>
          <cell r="F834"/>
          <cell r="G834"/>
          <cell r="H834"/>
          <cell r="I834"/>
          <cell r="J834">
            <v>-4210908831</v>
          </cell>
        </row>
        <row r="835">
          <cell r="B835">
            <v>14880447896</v>
          </cell>
          <cell r="C835" t="str">
            <v>(PRODUSTOS FINANCIEROS EN SUSPENSO)</v>
          </cell>
          <cell r="D835"/>
          <cell r="E835"/>
          <cell r="F835"/>
          <cell r="G835"/>
          <cell r="H835"/>
          <cell r="I835"/>
          <cell r="J835">
            <v>-20985391</v>
          </cell>
        </row>
        <row r="836">
          <cell r="B836">
            <v>14880447896</v>
          </cell>
          <cell r="C836" t="str">
            <v>(PRODUSTOS FINANCIEROS EN SUSPENSO)</v>
          </cell>
          <cell r="D836"/>
          <cell r="E836"/>
          <cell r="F836"/>
          <cell r="G836"/>
          <cell r="H836"/>
          <cell r="I836"/>
          <cell r="J836">
            <v>-20957277</v>
          </cell>
        </row>
        <row r="837">
          <cell r="B837">
            <v>14880447896</v>
          </cell>
          <cell r="C837" t="str">
            <v>(PRODUSTOS FINANCIEROS EN SUSPENSO)</v>
          </cell>
          <cell r="D837"/>
          <cell r="E837"/>
          <cell r="F837"/>
          <cell r="G837"/>
          <cell r="H837"/>
          <cell r="I837"/>
          <cell r="J837">
            <v>-28114</v>
          </cell>
        </row>
        <row r="838">
          <cell r="B838">
            <v>14880451882</v>
          </cell>
          <cell r="C838" t="str">
            <v>PRODUCTOS FINANC. DOC. - RESIDENTES</v>
          </cell>
          <cell r="D838"/>
          <cell r="E838"/>
          <cell r="F838"/>
          <cell r="G838"/>
          <cell r="H838"/>
          <cell r="I838"/>
          <cell r="J838">
            <v>1016352594</v>
          </cell>
        </row>
        <row r="839">
          <cell r="B839">
            <v>14880451882</v>
          </cell>
          <cell r="C839" t="str">
            <v>PRODUCTOS FINANC. DOC. - RESIDENTES</v>
          </cell>
          <cell r="D839"/>
          <cell r="E839"/>
          <cell r="F839"/>
          <cell r="G839"/>
          <cell r="H839"/>
          <cell r="I839"/>
          <cell r="J839">
            <v>319983093</v>
          </cell>
        </row>
        <row r="840">
          <cell r="B840">
            <v>14880451882</v>
          </cell>
          <cell r="C840" t="str">
            <v>PRODUCTOS FINANC. DOC. - RESIDENTES</v>
          </cell>
          <cell r="D840"/>
          <cell r="E840"/>
          <cell r="F840"/>
          <cell r="G840"/>
          <cell r="H840"/>
          <cell r="I840"/>
          <cell r="J840">
            <v>696369501</v>
          </cell>
        </row>
        <row r="841">
          <cell r="B841">
            <v>14880451894</v>
          </cell>
          <cell r="C841" t="str">
            <v>(PRODUCTOS FINANC. DOC. A DEV. - RESIDENTES)</v>
          </cell>
          <cell r="D841"/>
          <cell r="E841"/>
          <cell r="F841"/>
          <cell r="G841"/>
          <cell r="H841"/>
          <cell r="I841"/>
          <cell r="J841">
            <v>-583477908</v>
          </cell>
        </row>
        <row r="842">
          <cell r="B842">
            <v>14880451894</v>
          </cell>
          <cell r="C842" t="str">
            <v>(PRODUCTOS FINANC. DOC. A DEV. - RESIDENTES)</v>
          </cell>
          <cell r="D842"/>
          <cell r="E842"/>
          <cell r="F842"/>
          <cell r="G842"/>
          <cell r="H842"/>
          <cell r="I842"/>
          <cell r="J842">
            <v>-258642804</v>
          </cell>
        </row>
        <row r="843">
          <cell r="B843">
            <v>14880451894</v>
          </cell>
          <cell r="C843" t="str">
            <v>(PRODUCTOS FINANC. DOC. A DEV. - RESIDENTES)</v>
          </cell>
          <cell r="D843"/>
          <cell r="E843"/>
          <cell r="F843"/>
          <cell r="G843"/>
          <cell r="H843"/>
          <cell r="I843"/>
          <cell r="J843">
            <v>-324835104</v>
          </cell>
        </row>
        <row r="844">
          <cell r="B844">
            <v>14880451896</v>
          </cell>
          <cell r="C844" t="str">
            <v>(PRODUCTOS FINANC.EN SUSPENSO)MED.EXCEP.</v>
          </cell>
          <cell r="D844"/>
          <cell r="E844"/>
          <cell r="F844"/>
          <cell r="G844"/>
          <cell r="H844"/>
          <cell r="I844"/>
          <cell r="J844">
            <v>-267662378</v>
          </cell>
        </row>
        <row r="845">
          <cell r="B845">
            <v>14880451896</v>
          </cell>
          <cell r="C845" t="str">
            <v>(PRODUCTOS FINANC.EN SUSPENSO)MED.EXCEP.</v>
          </cell>
          <cell r="D845"/>
          <cell r="E845"/>
          <cell r="F845"/>
          <cell r="G845"/>
          <cell r="H845"/>
          <cell r="I845"/>
          <cell r="J845">
            <v>-6205504</v>
          </cell>
        </row>
        <row r="846">
          <cell r="B846">
            <v>14880451896</v>
          </cell>
          <cell r="C846" t="str">
            <v>(PRODUCTOS FINANC.EN SUSPENSO)MED.EXCEP.</v>
          </cell>
          <cell r="D846"/>
          <cell r="E846"/>
          <cell r="F846"/>
          <cell r="G846"/>
          <cell r="H846"/>
          <cell r="I846"/>
          <cell r="J846">
            <v>-261456874</v>
          </cell>
        </row>
        <row r="847">
          <cell r="B847">
            <v>14890000800</v>
          </cell>
          <cell r="C847" t="str">
            <v>(PREVISIONES - TRES ANHOS O SUPERIORES)</v>
          </cell>
          <cell r="D847"/>
          <cell r="E847"/>
          <cell r="F847"/>
          <cell r="G847"/>
          <cell r="H847"/>
          <cell r="I847"/>
          <cell r="J847">
            <v>-52346817332</v>
          </cell>
        </row>
        <row r="848">
          <cell r="B848">
            <v>14890231800</v>
          </cell>
          <cell r="C848" t="str">
            <v>(PREVISION PARA RIESGOS CREDITICIOS - PRESTAMOS)</v>
          </cell>
          <cell r="D848"/>
          <cell r="E848"/>
          <cell r="F848"/>
          <cell r="G848"/>
          <cell r="H848"/>
          <cell r="I848"/>
          <cell r="J848">
            <v>-52346817332</v>
          </cell>
        </row>
        <row r="849">
          <cell r="B849">
            <v>14890231892</v>
          </cell>
          <cell r="C849" t="str">
            <v>RESIDENTES</v>
          </cell>
          <cell r="D849"/>
          <cell r="E849"/>
          <cell r="F849"/>
          <cell r="G849"/>
          <cell r="H849"/>
          <cell r="I849"/>
          <cell r="J849">
            <v>-10835404015</v>
          </cell>
        </row>
        <row r="850">
          <cell r="B850">
            <v>14890231892</v>
          </cell>
          <cell r="C850" t="str">
            <v>Residentes (Previsiones)</v>
          </cell>
          <cell r="D850"/>
          <cell r="E850"/>
          <cell r="F850"/>
          <cell r="G850"/>
          <cell r="H850"/>
          <cell r="I850"/>
          <cell r="J850">
            <v>-4626982270</v>
          </cell>
        </row>
        <row r="851">
          <cell r="B851">
            <v>14890231892</v>
          </cell>
          <cell r="C851" t="str">
            <v>Prevision p/riesgo Crediticio</v>
          </cell>
          <cell r="D851"/>
          <cell r="E851"/>
          <cell r="F851"/>
          <cell r="G851"/>
          <cell r="H851"/>
          <cell r="I851"/>
          <cell r="J851">
            <v>-6208421745</v>
          </cell>
        </row>
        <row r="852">
          <cell r="B852">
            <v>14890231894</v>
          </cell>
          <cell r="C852" t="str">
            <v>(PREVISIONES GENERICAS)</v>
          </cell>
          <cell r="D852"/>
          <cell r="E852"/>
          <cell r="F852"/>
          <cell r="G852"/>
          <cell r="H852"/>
          <cell r="I852"/>
          <cell r="J852">
            <v>-41511413317</v>
          </cell>
        </row>
        <row r="853">
          <cell r="B853">
            <v>14890231894</v>
          </cell>
          <cell r="C853" t="str">
            <v>(PREVISIONES GENERICAS)</v>
          </cell>
          <cell r="D853"/>
          <cell r="E853"/>
          <cell r="F853"/>
          <cell r="G853"/>
          <cell r="H853"/>
          <cell r="I853"/>
          <cell r="J853">
            <v>-41511413317</v>
          </cell>
        </row>
        <row r="854">
          <cell r="B854">
            <v>15000000000</v>
          </cell>
          <cell r="C854" t="str">
            <v>CREDITOS DIVERSOS</v>
          </cell>
          <cell r="D854"/>
          <cell r="E854"/>
          <cell r="F854"/>
          <cell r="G854"/>
          <cell r="H854"/>
          <cell r="I854"/>
          <cell r="J854">
            <v>480245915912.20001</v>
          </cell>
        </row>
        <row r="855">
          <cell r="B855">
            <v>15010000000</v>
          </cell>
          <cell r="C855" t="str">
            <v>CREDITOS DIVERSOS</v>
          </cell>
          <cell r="D855"/>
          <cell r="E855"/>
          <cell r="F855"/>
          <cell r="G855"/>
          <cell r="H855"/>
          <cell r="I855"/>
          <cell r="J855">
            <v>485355843836.20001</v>
          </cell>
        </row>
        <row r="856">
          <cell r="B856">
            <v>15010243001</v>
          </cell>
          <cell r="C856" t="str">
            <v>CARGOS PAGADOS POR ANTICIPADO</v>
          </cell>
          <cell r="D856"/>
          <cell r="E856"/>
          <cell r="F856"/>
          <cell r="G856"/>
          <cell r="H856"/>
          <cell r="I856"/>
          <cell r="J856">
            <v>5166302444</v>
          </cell>
        </row>
        <row r="857">
          <cell r="B857">
            <v>15010243001</v>
          </cell>
          <cell r="C857" t="str">
            <v>Alquileres pagados x adelantado</v>
          </cell>
          <cell r="D857"/>
          <cell r="E857"/>
          <cell r="F857"/>
          <cell r="G857"/>
          <cell r="H857"/>
          <cell r="I857"/>
          <cell r="J857">
            <v>441017478</v>
          </cell>
        </row>
        <row r="858">
          <cell r="B858">
            <v>15010243001</v>
          </cell>
          <cell r="C858" t="str">
            <v>Otros Gastos Imputados Por Anticipado</v>
          </cell>
          <cell r="D858"/>
          <cell r="E858"/>
          <cell r="F858"/>
          <cell r="G858"/>
          <cell r="H858"/>
          <cell r="I858"/>
          <cell r="J858">
            <v>2796038951</v>
          </cell>
        </row>
        <row r="859">
          <cell r="B859">
            <v>15010243001</v>
          </cell>
          <cell r="C859" t="str">
            <v>Otros gastos pagados x Anticipado U$D</v>
          </cell>
          <cell r="D859"/>
          <cell r="E859"/>
          <cell r="F859"/>
          <cell r="G859"/>
          <cell r="H859"/>
          <cell r="I859"/>
          <cell r="J859">
            <v>1929246015</v>
          </cell>
        </row>
        <row r="860">
          <cell r="B860">
            <v>15010245000</v>
          </cell>
          <cell r="C860" t="str">
            <v>ANTICIPO DE IMPUESTOS NACIONALES</v>
          </cell>
          <cell r="D860"/>
          <cell r="E860"/>
          <cell r="F860"/>
          <cell r="G860"/>
          <cell r="H860"/>
          <cell r="I860"/>
          <cell r="J860">
            <v>2841418350</v>
          </cell>
        </row>
        <row r="861">
          <cell r="B861">
            <v>15010245004</v>
          </cell>
          <cell r="C861" t="str">
            <v>IMPUESTO A LAS RENTAS</v>
          </cell>
          <cell r="D861"/>
          <cell r="E861"/>
          <cell r="F861"/>
          <cell r="G861"/>
          <cell r="H861"/>
          <cell r="I861"/>
          <cell r="J861">
            <v>2841418350</v>
          </cell>
        </row>
        <row r="862">
          <cell r="B862">
            <v>15010245004</v>
          </cell>
          <cell r="C862" t="str">
            <v>Impuesto a las rentas</v>
          </cell>
          <cell r="D862"/>
          <cell r="E862"/>
          <cell r="F862"/>
          <cell r="G862"/>
          <cell r="H862"/>
          <cell r="I862"/>
          <cell r="J862">
            <v>2841418350</v>
          </cell>
        </row>
        <row r="863">
          <cell r="B863">
            <v>15010247000</v>
          </cell>
          <cell r="C863" t="str">
            <v>IMPUESTO AL VALOR AGREGADO - A DEDUCIR</v>
          </cell>
          <cell r="D863"/>
          <cell r="E863"/>
          <cell r="F863"/>
          <cell r="G863"/>
          <cell r="H863"/>
          <cell r="I863"/>
          <cell r="J863">
            <v>2547058394</v>
          </cell>
        </row>
        <row r="864">
          <cell r="B864">
            <v>15010247002</v>
          </cell>
          <cell r="C864" t="str">
            <v>OPERACIONES GRAVADAS</v>
          </cell>
          <cell r="D864"/>
          <cell r="E864"/>
          <cell r="F864"/>
          <cell r="G864"/>
          <cell r="H864"/>
          <cell r="I864"/>
          <cell r="J864">
            <v>2547058394</v>
          </cell>
        </row>
        <row r="865">
          <cell r="B865">
            <v>15010247002</v>
          </cell>
          <cell r="C865" t="str">
            <v>OTROS CREDITOS FISCALES - IDU</v>
          </cell>
          <cell r="D865"/>
          <cell r="E865"/>
          <cell r="F865"/>
          <cell r="G865"/>
          <cell r="H865"/>
          <cell r="I865"/>
          <cell r="J865">
            <v>2547058394</v>
          </cell>
        </row>
        <row r="866">
          <cell r="B866">
            <v>15010251000</v>
          </cell>
          <cell r="C866" t="str">
            <v>DEUDORES POR VENTA DE BIENES A PLAZO</v>
          </cell>
          <cell r="D866"/>
          <cell r="E866"/>
          <cell r="F866"/>
          <cell r="G866"/>
          <cell r="H866"/>
          <cell r="I866"/>
          <cell r="J866">
            <v>442183626566</v>
          </cell>
        </row>
        <row r="867">
          <cell r="B867">
            <v>15010251002</v>
          </cell>
          <cell r="C867" t="str">
            <v>MUEBLES</v>
          </cell>
          <cell r="D867"/>
          <cell r="E867"/>
          <cell r="F867"/>
          <cell r="G867"/>
          <cell r="H867"/>
          <cell r="I867"/>
          <cell r="J867">
            <v>1957772586</v>
          </cell>
        </row>
        <row r="868">
          <cell r="B868">
            <v>15010251002</v>
          </cell>
          <cell r="C868" t="str">
            <v>Deudores p/Ventas de Bienes a Plazo</v>
          </cell>
          <cell r="D868"/>
          <cell r="E868"/>
          <cell r="F868"/>
          <cell r="G868"/>
          <cell r="H868"/>
          <cell r="I868"/>
          <cell r="J868">
            <v>743823366</v>
          </cell>
        </row>
        <row r="869">
          <cell r="B869">
            <v>15010251002</v>
          </cell>
          <cell r="C869" t="str">
            <v>Deudores x Vta de Bienes a Plazo M/E.</v>
          </cell>
          <cell r="D869"/>
          <cell r="E869"/>
          <cell r="F869"/>
          <cell r="G869"/>
          <cell r="H869"/>
          <cell r="I869"/>
          <cell r="J869">
            <v>1213949220</v>
          </cell>
        </row>
        <row r="870">
          <cell r="B870">
            <v>15010251004</v>
          </cell>
          <cell r="C870" t="str">
            <v>INMUEBLES</v>
          </cell>
          <cell r="D870"/>
          <cell r="E870"/>
          <cell r="F870"/>
          <cell r="G870"/>
          <cell r="H870"/>
          <cell r="I870"/>
          <cell r="J870">
            <v>516282642945</v>
          </cell>
        </row>
        <row r="871">
          <cell r="B871">
            <v>15010251004</v>
          </cell>
          <cell r="C871" t="str">
            <v>Deudores p/Vtas. Inmuebles Adjudicados</v>
          </cell>
          <cell r="D871"/>
          <cell r="E871"/>
          <cell r="F871"/>
          <cell r="G871"/>
          <cell r="H871"/>
          <cell r="I871"/>
          <cell r="J871">
            <v>299434325785</v>
          </cell>
        </row>
        <row r="872">
          <cell r="B872">
            <v>15010251004</v>
          </cell>
          <cell r="C872" t="str">
            <v>Deudores x Vta de bienes Inmuebles</v>
          </cell>
          <cell r="D872"/>
          <cell r="E872"/>
          <cell r="F872"/>
          <cell r="G872"/>
          <cell r="H872"/>
          <cell r="I872"/>
          <cell r="J872">
            <v>216848317160</v>
          </cell>
        </row>
        <row r="873">
          <cell r="B873">
            <v>15010251094</v>
          </cell>
          <cell r="C873" t="str">
            <v>(GANANCIAS A REAL. X BIENES INMUEB. VEND. A PLAZO)</v>
          </cell>
          <cell r="D873"/>
          <cell r="E873"/>
          <cell r="F873"/>
          <cell r="G873"/>
          <cell r="H873"/>
          <cell r="I873"/>
          <cell r="J873">
            <v>-76056788965</v>
          </cell>
        </row>
        <row r="874">
          <cell r="B874">
            <v>15010251094</v>
          </cell>
          <cell r="C874" t="str">
            <v>Gananc. a Realizar p/Bienes Adjudicados</v>
          </cell>
          <cell r="D874"/>
          <cell r="E874"/>
          <cell r="F874"/>
          <cell r="G874"/>
          <cell r="H874"/>
          <cell r="I874"/>
          <cell r="J874">
            <v>-41911304074</v>
          </cell>
        </row>
        <row r="875">
          <cell r="B875">
            <v>15010251094</v>
          </cell>
          <cell r="C875" t="str">
            <v>Ganac. a Realizar x Vta Bienes M/E.</v>
          </cell>
          <cell r="D875"/>
          <cell r="E875"/>
          <cell r="F875"/>
          <cell r="G875"/>
          <cell r="H875"/>
          <cell r="I875"/>
          <cell r="J875">
            <v>-34145484891</v>
          </cell>
        </row>
        <row r="876">
          <cell r="B876">
            <v>15010253000</v>
          </cell>
          <cell r="C876" t="str">
            <v>GASTOS A RECUPERAR</v>
          </cell>
          <cell r="D876"/>
          <cell r="E876"/>
          <cell r="F876"/>
          <cell r="G876"/>
          <cell r="H876"/>
          <cell r="I876"/>
          <cell r="J876">
            <v>186375991</v>
          </cell>
        </row>
        <row r="877">
          <cell r="B877">
            <v>15010253002</v>
          </cell>
          <cell r="C877" t="str">
            <v>RESIDENTES</v>
          </cell>
          <cell r="D877"/>
          <cell r="E877"/>
          <cell r="F877"/>
          <cell r="G877"/>
          <cell r="H877"/>
          <cell r="I877"/>
          <cell r="J877">
            <v>186375991</v>
          </cell>
        </row>
        <row r="878">
          <cell r="B878">
            <v>15010253002</v>
          </cell>
          <cell r="C878" t="str">
            <v>ADELANTO EN EFEC. T.C.</v>
          </cell>
          <cell r="D878"/>
          <cell r="E878"/>
          <cell r="F878"/>
          <cell r="G878"/>
          <cell r="H878"/>
          <cell r="I878"/>
          <cell r="J878">
            <v>42325000</v>
          </cell>
        </row>
        <row r="879">
          <cell r="B879">
            <v>15010253002</v>
          </cell>
          <cell r="C879" t="str">
            <v>Creditos Varios - Faltante Caja</v>
          </cell>
          <cell r="D879"/>
          <cell r="E879"/>
          <cell r="F879"/>
          <cell r="G879"/>
          <cell r="H879"/>
          <cell r="I879"/>
          <cell r="J879">
            <v>6808278</v>
          </cell>
        </row>
        <row r="880">
          <cell r="B880">
            <v>15010253002</v>
          </cell>
          <cell r="C880" t="str">
            <v>GASTOS JUDICIALES A RECUPERAR</v>
          </cell>
          <cell r="D880"/>
          <cell r="E880"/>
          <cell r="F880"/>
          <cell r="G880"/>
          <cell r="H880"/>
          <cell r="I880"/>
          <cell r="J880">
            <v>137242713</v>
          </cell>
        </row>
        <row r="881">
          <cell r="B881">
            <v>15010257000</v>
          </cell>
          <cell r="C881" t="str">
            <v>DIVERSOS</v>
          </cell>
          <cell r="D881"/>
          <cell r="E881"/>
          <cell r="F881"/>
          <cell r="G881"/>
          <cell r="H881"/>
          <cell r="I881"/>
          <cell r="J881">
            <v>32431062091.200001</v>
          </cell>
        </row>
        <row r="882">
          <cell r="B882">
            <v>15010257002</v>
          </cell>
          <cell r="C882" t="str">
            <v>RESIDENTES</v>
          </cell>
          <cell r="D882"/>
          <cell r="E882"/>
          <cell r="F882"/>
          <cell r="G882"/>
          <cell r="H882"/>
          <cell r="I882"/>
          <cell r="J882">
            <v>32431062082.200001</v>
          </cell>
        </row>
        <row r="883">
          <cell r="B883">
            <v>15010257002</v>
          </cell>
          <cell r="C883" t="str">
            <v>Diversos-Cuentas a rendir</v>
          </cell>
          <cell r="D883"/>
          <cell r="E883"/>
          <cell r="F883"/>
          <cell r="G883"/>
          <cell r="H883"/>
          <cell r="I883"/>
          <cell r="J883">
            <v>6622006396.1999998</v>
          </cell>
        </row>
        <row r="884">
          <cell r="B884">
            <v>15010257002</v>
          </cell>
          <cell r="C884" t="str">
            <v>Diversos - Partidas Pendientes</v>
          </cell>
          <cell r="D884"/>
          <cell r="E884"/>
          <cell r="F884"/>
          <cell r="G884"/>
          <cell r="H884"/>
          <cell r="I884"/>
          <cell r="J884">
            <v>6929576</v>
          </cell>
        </row>
        <row r="885">
          <cell r="B885">
            <v>15010257002</v>
          </cell>
          <cell r="C885" t="str">
            <v>POLIZAS DE SEGUROS CONTRATADOS</v>
          </cell>
          <cell r="D885"/>
          <cell r="E885"/>
          <cell r="F885"/>
          <cell r="G885"/>
          <cell r="H885"/>
          <cell r="I885"/>
          <cell r="J885">
            <v>466339965</v>
          </cell>
        </row>
        <row r="886">
          <cell r="B886">
            <v>15010257002</v>
          </cell>
          <cell r="C886" t="str">
            <v>GARANTIA DE ALQUILERES CONTRATADOS</v>
          </cell>
          <cell r="D886"/>
          <cell r="E886"/>
          <cell r="F886"/>
          <cell r="G886"/>
          <cell r="H886"/>
          <cell r="I886"/>
          <cell r="J886">
            <v>511638841</v>
          </cell>
        </row>
        <row r="887">
          <cell r="B887">
            <v>15010257002</v>
          </cell>
          <cell r="C887" t="str">
            <v>Depositos Varios</v>
          </cell>
          <cell r="D887"/>
          <cell r="E887"/>
          <cell r="F887"/>
          <cell r="G887"/>
          <cell r="H887"/>
          <cell r="I887"/>
          <cell r="J887">
            <v>41903399</v>
          </cell>
        </row>
        <row r="888">
          <cell r="B888">
            <v>15010257002</v>
          </cell>
          <cell r="C888" t="str">
            <v>Depositos Varios - Tarjetas De Credito</v>
          </cell>
          <cell r="D888"/>
          <cell r="E888"/>
          <cell r="F888"/>
          <cell r="G888"/>
          <cell r="H888"/>
          <cell r="I888"/>
          <cell r="J888">
            <v>3073935</v>
          </cell>
        </row>
        <row r="889">
          <cell r="B889">
            <v>15010257002</v>
          </cell>
          <cell r="C889" t="str">
            <v>Diversos - Cuentas a Rendir m/e</v>
          </cell>
          <cell r="D889"/>
          <cell r="E889"/>
          <cell r="F889"/>
          <cell r="G889"/>
          <cell r="H889"/>
          <cell r="I889"/>
          <cell r="J889">
            <v>24779169970</v>
          </cell>
        </row>
        <row r="890">
          <cell r="B890">
            <v>15010257004</v>
          </cell>
          <cell r="C890" t="str">
            <v>SUCURSALES Y AGENCIAS</v>
          </cell>
          <cell r="D890"/>
          <cell r="E890"/>
          <cell r="F890"/>
          <cell r="G890"/>
          <cell r="H890"/>
          <cell r="I890"/>
          <cell r="J890">
            <v>9.0000000103180007</v>
          </cell>
        </row>
        <row r="891">
          <cell r="B891">
            <v>15010257004</v>
          </cell>
          <cell r="C891" t="str">
            <v>Suc. y Agencias</v>
          </cell>
          <cell r="D891"/>
          <cell r="E891"/>
          <cell r="F891"/>
          <cell r="G891"/>
          <cell r="H891"/>
          <cell r="I891"/>
          <cell r="J891">
            <v>1</v>
          </cell>
        </row>
        <row r="892">
          <cell r="B892">
            <v>15010257004</v>
          </cell>
          <cell r="C892" t="str">
            <v>Suc. y Agencias USD</v>
          </cell>
          <cell r="D892"/>
          <cell r="E892"/>
          <cell r="F892"/>
          <cell r="G892"/>
          <cell r="H892"/>
          <cell r="I892"/>
          <cell r="J892">
            <v>5.0000000103179998</v>
          </cell>
        </row>
        <row r="893">
          <cell r="B893">
            <v>15010257004</v>
          </cell>
          <cell r="C893" t="str">
            <v>Suc. y Agencias Real</v>
          </cell>
          <cell r="D893"/>
          <cell r="E893"/>
          <cell r="F893"/>
          <cell r="G893"/>
          <cell r="H893"/>
          <cell r="I893"/>
          <cell r="J893">
            <v>2</v>
          </cell>
        </row>
        <row r="894">
          <cell r="B894">
            <v>15010257004</v>
          </cell>
          <cell r="C894" t="str">
            <v>Suc. y Agencias Pesos Argentinos</v>
          </cell>
          <cell r="D894"/>
          <cell r="E894"/>
          <cell r="F894"/>
          <cell r="G894"/>
          <cell r="H894"/>
          <cell r="I894"/>
          <cell r="J894">
            <v>1</v>
          </cell>
        </row>
        <row r="895">
          <cell r="B895">
            <v>15070000000</v>
          </cell>
          <cell r="C895" t="str">
            <v>GANANCIAS X VALUACION A REALIZAR</v>
          </cell>
          <cell r="D895"/>
          <cell r="E895"/>
          <cell r="F895"/>
          <cell r="G895"/>
          <cell r="H895"/>
          <cell r="I895"/>
          <cell r="J895">
            <v>-1868676894</v>
          </cell>
        </row>
        <row r="896">
          <cell r="B896">
            <v>15070427000</v>
          </cell>
          <cell r="C896" t="str">
            <v>GANACIAS X VALUAC. A REALIZAR</v>
          </cell>
          <cell r="D896"/>
          <cell r="E896"/>
          <cell r="F896"/>
          <cell r="G896"/>
          <cell r="H896"/>
          <cell r="I896"/>
          <cell r="J896">
            <v>-1868676894</v>
          </cell>
        </row>
        <row r="897">
          <cell r="B897">
            <v>15070427092</v>
          </cell>
          <cell r="C897" t="str">
            <v>GANANCIAS X VALUAC. A REALIZAR</v>
          </cell>
          <cell r="D897"/>
          <cell r="E897"/>
          <cell r="F897"/>
          <cell r="G897"/>
          <cell r="H897"/>
          <cell r="I897"/>
          <cell r="J897">
            <v>-1868676894</v>
          </cell>
        </row>
        <row r="898">
          <cell r="B898">
            <v>15070427092</v>
          </cell>
          <cell r="C898" t="str">
            <v>Ganancia X Valuacion A Realizar</v>
          </cell>
          <cell r="D898"/>
          <cell r="E898"/>
          <cell r="F898"/>
          <cell r="G898"/>
          <cell r="H898"/>
          <cell r="I898"/>
          <cell r="J898">
            <v>-1868676894</v>
          </cell>
        </row>
        <row r="899">
          <cell r="B899">
            <v>15090000000</v>
          </cell>
          <cell r="C899" t="str">
            <v>(PREVISIONES)</v>
          </cell>
          <cell r="D899"/>
          <cell r="E899"/>
          <cell r="F899"/>
          <cell r="G899"/>
          <cell r="H899"/>
          <cell r="I899"/>
          <cell r="J899">
            <v>-3241251030</v>
          </cell>
        </row>
        <row r="900">
          <cell r="B900">
            <v>15090263000</v>
          </cell>
          <cell r="C900" t="str">
            <v>(PREVISIONES PARA CREDITOS DIVERSOS)</v>
          </cell>
          <cell r="D900"/>
          <cell r="E900"/>
          <cell r="F900"/>
          <cell r="G900"/>
          <cell r="H900"/>
          <cell r="I900"/>
          <cell r="J900">
            <v>-3241251030</v>
          </cell>
        </row>
        <row r="901">
          <cell r="B901">
            <v>15090263092</v>
          </cell>
          <cell r="C901" t="str">
            <v>RESIDENTES</v>
          </cell>
          <cell r="D901"/>
          <cell r="E901"/>
          <cell r="F901"/>
          <cell r="G901"/>
          <cell r="H901"/>
          <cell r="I901"/>
          <cell r="J901">
            <v>-3241251030</v>
          </cell>
        </row>
        <row r="902">
          <cell r="B902">
            <v>15090263092</v>
          </cell>
          <cell r="C902" t="str">
            <v>Prev. Deudores por Vta de Bienes a Plazo</v>
          </cell>
          <cell r="D902"/>
          <cell r="E902"/>
          <cell r="F902"/>
          <cell r="G902"/>
          <cell r="H902"/>
          <cell r="I902"/>
          <cell r="J902">
            <v>-1446832999</v>
          </cell>
        </row>
        <row r="903">
          <cell r="B903">
            <v>15090263092</v>
          </cell>
          <cell r="C903" t="str">
            <v>Prevision p/ Creditos diversos m/e</v>
          </cell>
          <cell r="D903"/>
          <cell r="E903"/>
          <cell r="F903"/>
          <cell r="G903"/>
          <cell r="H903"/>
          <cell r="I903"/>
          <cell r="J903">
            <v>-36690001</v>
          </cell>
        </row>
        <row r="904">
          <cell r="B904">
            <v>15090263092</v>
          </cell>
          <cell r="C904" t="str">
            <v>Prev. Deudores por Vta de Bienes a Plazo</v>
          </cell>
          <cell r="D904"/>
          <cell r="E904"/>
          <cell r="F904"/>
          <cell r="G904"/>
          <cell r="H904"/>
          <cell r="I904"/>
          <cell r="J904">
            <v>-1757728030</v>
          </cell>
        </row>
        <row r="905">
          <cell r="B905">
            <v>16000000000</v>
          </cell>
          <cell r="C905" t="str">
            <v>CREDITOS VENCIDOS POR INTERMEDIACION FINANCIERA</v>
          </cell>
          <cell r="D905"/>
          <cell r="E905"/>
          <cell r="F905"/>
          <cell r="G905"/>
          <cell r="H905"/>
          <cell r="I905"/>
          <cell r="J905">
            <v>47970109983</v>
          </cell>
        </row>
        <row r="906">
          <cell r="B906">
            <v>16010000000</v>
          </cell>
          <cell r="C906" t="str">
            <v>SECTOR NO FINANCIERO - SECTOR NO PUBLICO</v>
          </cell>
          <cell r="D906"/>
          <cell r="E906"/>
          <cell r="F906"/>
          <cell r="G906"/>
          <cell r="H906"/>
          <cell r="I906"/>
          <cell r="J906">
            <v>26830903919</v>
          </cell>
        </row>
        <row r="907">
          <cell r="B907">
            <v>16010265000</v>
          </cell>
          <cell r="C907" t="str">
            <v>COLOCACION VENCIDA NO REAJUSTABLE</v>
          </cell>
          <cell r="D907"/>
          <cell r="E907"/>
          <cell r="F907"/>
          <cell r="G907"/>
          <cell r="H907"/>
          <cell r="I907"/>
          <cell r="J907">
            <v>8865021128</v>
          </cell>
        </row>
        <row r="908">
          <cell r="B908">
            <v>16010265002</v>
          </cell>
          <cell r="C908" t="str">
            <v>RESIDENTES</v>
          </cell>
          <cell r="D908"/>
          <cell r="E908"/>
          <cell r="F908"/>
          <cell r="G908"/>
          <cell r="H908"/>
          <cell r="I908"/>
          <cell r="J908">
            <v>8272298606</v>
          </cell>
        </row>
        <row r="909">
          <cell r="B909">
            <v>16010265002</v>
          </cell>
          <cell r="C909" t="str">
            <v>Residentes -Creditos Venc.</v>
          </cell>
          <cell r="D909"/>
          <cell r="E909"/>
          <cell r="F909"/>
          <cell r="G909"/>
          <cell r="H909"/>
          <cell r="I909"/>
          <cell r="J909">
            <v>1856579086</v>
          </cell>
        </row>
        <row r="910">
          <cell r="B910">
            <v>16010265002</v>
          </cell>
          <cell r="C910" t="str">
            <v>TARJETA DE CREDITO BEPSA - VENCIDOS</v>
          </cell>
          <cell r="D910"/>
          <cell r="E910"/>
          <cell r="F910"/>
          <cell r="G910"/>
          <cell r="H910"/>
          <cell r="I910"/>
          <cell r="J910">
            <v>40484597</v>
          </cell>
        </row>
        <row r="911">
          <cell r="B911">
            <v>16010265002</v>
          </cell>
          <cell r="C911" t="str">
            <v>CREDITOS VENCIDOS T.C. BANCARD</v>
          </cell>
          <cell r="D911"/>
          <cell r="E911"/>
          <cell r="F911"/>
          <cell r="G911"/>
          <cell r="H911"/>
          <cell r="I911"/>
          <cell r="J911">
            <v>3865227</v>
          </cell>
        </row>
        <row r="912">
          <cell r="B912">
            <v>16010265002</v>
          </cell>
          <cell r="C912" t="str">
            <v>PREST.VENCIDOS - FOGAPY</v>
          </cell>
          <cell r="D912"/>
          <cell r="E912"/>
          <cell r="F912"/>
          <cell r="G912"/>
          <cell r="H912"/>
          <cell r="I912"/>
          <cell r="J912">
            <v>819119596</v>
          </cell>
        </row>
        <row r="913">
          <cell r="B913">
            <v>16010265002</v>
          </cell>
          <cell r="C913" t="str">
            <v>Colocacion Vencida M/E</v>
          </cell>
          <cell r="D913"/>
          <cell r="E913"/>
          <cell r="F913"/>
          <cell r="G913"/>
          <cell r="H913"/>
          <cell r="I913"/>
          <cell r="J913">
            <v>5552250100</v>
          </cell>
        </row>
        <row r="914">
          <cell r="B914">
            <v>16010265004</v>
          </cell>
          <cell r="C914" t="str">
            <v>PRESTAMOS CON RECURSOS ADMINISTRADOS</v>
          </cell>
          <cell r="D914"/>
          <cell r="E914"/>
          <cell r="F914"/>
          <cell r="G914"/>
          <cell r="H914"/>
          <cell r="I914"/>
          <cell r="J914">
            <v>150346212</v>
          </cell>
        </row>
        <row r="915">
          <cell r="B915">
            <v>16010265004</v>
          </cell>
          <cell r="C915" t="str">
            <v>PRESTAMOS CON RECURSOS ADMINISTRADOS</v>
          </cell>
          <cell r="D915"/>
          <cell r="E915"/>
          <cell r="F915"/>
          <cell r="G915"/>
          <cell r="H915"/>
          <cell r="I915"/>
          <cell r="J915">
            <v>150346212</v>
          </cell>
        </row>
        <row r="916">
          <cell r="B916">
            <v>16010265005</v>
          </cell>
          <cell r="C916" t="str">
            <v>COMPRA DE CARTERA</v>
          </cell>
          <cell r="D916"/>
          <cell r="E916"/>
          <cell r="F916"/>
          <cell r="G916"/>
          <cell r="H916"/>
          <cell r="I916"/>
          <cell r="J916">
            <v>407170952</v>
          </cell>
        </row>
        <row r="917">
          <cell r="B917">
            <v>16010265005</v>
          </cell>
          <cell r="C917" t="str">
            <v>COMPRA DE CARTERA</v>
          </cell>
          <cell r="D917"/>
          <cell r="E917"/>
          <cell r="F917"/>
          <cell r="G917"/>
          <cell r="H917"/>
          <cell r="I917"/>
          <cell r="J917">
            <v>6137369</v>
          </cell>
        </row>
        <row r="918">
          <cell r="B918">
            <v>16010265005</v>
          </cell>
          <cell r="C918" t="str">
            <v>CRÉDITOS VENCIDOS CF</v>
          </cell>
          <cell r="D918"/>
          <cell r="E918"/>
          <cell r="F918"/>
          <cell r="G918"/>
          <cell r="H918"/>
          <cell r="I918"/>
          <cell r="J918">
            <v>23435286</v>
          </cell>
        </row>
        <row r="919">
          <cell r="B919">
            <v>16010265005</v>
          </cell>
          <cell r="C919" t="str">
            <v>COMPRA DE CARTERA</v>
          </cell>
          <cell r="D919"/>
          <cell r="E919"/>
          <cell r="F919"/>
          <cell r="G919"/>
          <cell r="H919"/>
          <cell r="I919"/>
          <cell r="J919">
            <v>377598297</v>
          </cell>
        </row>
        <row r="920">
          <cell r="B920">
            <v>16010265008</v>
          </cell>
          <cell r="C920" t="str">
            <v>MED. EXCEP. COMPL. DE APOYO EMIT. POR EL BCP- AÑO 2020 – REPROGRAMACIONES</v>
          </cell>
          <cell r="D920"/>
          <cell r="E920"/>
          <cell r="F920"/>
          <cell r="G920"/>
          <cell r="H920"/>
          <cell r="I920"/>
          <cell r="J920">
            <v>35205358</v>
          </cell>
        </row>
        <row r="921">
          <cell r="B921">
            <v>16010265008</v>
          </cell>
          <cell r="C921" t="str">
            <v>MED. EXCEP. COMPL. DE APOYO EMIT. POR EL BCP- AÑO 2020 – REPROGRAMACIONES</v>
          </cell>
          <cell r="D921"/>
          <cell r="E921"/>
          <cell r="F921"/>
          <cell r="G921"/>
          <cell r="H921"/>
          <cell r="I921"/>
          <cell r="J921">
            <v>35205358</v>
          </cell>
        </row>
        <row r="922">
          <cell r="B922">
            <v>16010269000</v>
          </cell>
          <cell r="C922" t="str">
            <v>CREDITOS EN GESTION NO REAJUSTABLES</v>
          </cell>
          <cell r="D922"/>
          <cell r="E922"/>
          <cell r="F922"/>
          <cell r="G922"/>
          <cell r="H922"/>
          <cell r="I922"/>
          <cell r="J922">
            <v>17965882791</v>
          </cell>
        </row>
        <row r="923">
          <cell r="B923">
            <v>16010269002</v>
          </cell>
          <cell r="C923" t="str">
            <v>RESIDENTES</v>
          </cell>
          <cell r="D923"/>
          <cell r="E923"/>
          <cell r="F923"/>
          <cell r="G923"/>
          <cell r="H923"/>
          <cell r="I923"/>
          <cell r="J923">
            <v>16538173434</v>
          </cell>
        </row>
        <row r="924">
          <cell r="B924">
            <v>16010269002</v>
          </cell>
          <cell r="C924" t="str">
            <v>Cr¿ditos en Gesti¢n de Cobro</v>
          </cell>
          <cell r="D924"/>
          <cell r="E924"/>
          <cell r="F924"/>
          <cell r="G924"/>
          <cell r="H924"/>
          <cell r="I924"/>
          <cell r="J924">
            <v>8583014428</v>
          </cell>
        </row>
        <row r="925">
          <cell r="B925">
            <v>16010269002</v>
          </cell>
          <cell r="C925" t="str">
            <v>TARJETA DE CREDITO BEPSA - EN GESTION</v>
          </cell>
          <cell r="D925"/>
          <cell r="E925"/>
          <cell r="F925"/>
          <cell r="G925"/>
          <cell r="H925"/>
          <cell r="I925"/>
          <cell r="J925">
            <v>3197112</v>
          </cell>
        </row>
        <row r="926">
          <cell r="B926">
            <v>16010269002</v>
          </cell>
          <cell r="C926" t="str">
            <v>CRED. EN GESTION DE COBRO TC BANCARD</v>
          </cell>
          <cell r="D926"/>
          <cell r="E926"/>
          <cell r="F926"/>
          <cell r="G926"/>
          <cell r="H926"/>
          <cell r="I926"/>
          <cell r="J926">
            <v>9449743</v>
          </cell>
        </row>
        <row r="927">
          <cell r="B927">
            <v>16010269002</v>
          </cell>
          <cell r="C927" t="str">
            <v>PREST. VENCIDOS - FOGAPY</v>
          </cell>
          <cell r="D927"/>
          <cell r="E927"/>
          <cell r="F927"/>
          <cell r="G927"/>
          <cell r="H927"/>
          <cell r="I927"/>
          <cell r="J927">
            <v>3636065470</v>
          </cell>
        </row>
        <row r="928">
          <cell r="B928">
            <v>16010269002</v>
          </cell>
          <cell r="C928" t="str">
            <v>Creditos en Gestion de Cobro M/E</v>
          </cell>
          <cell r="D928"/>
          <cell r="E928"/>
          <cell r="F928"/>
          <cell r="G928"/>
          <cell r="H928"/>
          <cell r="I928"/>
          <cell r="J928">
            <v>4306446681</v>
          </cell>
        </row>
        <row r="929">
          <cell r="B929">
            <v>16010269004</v>
          </cell>
          <cell r="C929" t="str">
            <v>COMPRA DE CARTERA</v>
          </cell>
          <cell r="D929"/>
          <cell r="E929"/>
          <cell r="F929"/>
          <cell r="G929"/>
          <cell r="H929"/>
          <cell r="I929"/>
          <cell r="J929">
            <v>1427709357</v>
          </cell>
        </row>
        <row r="930">
          <cell r="B930">
            <v>16010269004</v>
          </cell>
          <cell r="C930" t="str">
            <v>COMPRA DE CARTERA</v>
          </cell>
          <cell r="D930"/>
          <cell r="E930"/>
          <cell r="F930"/>
          <cell r="G930"/>
          <cell r="H930"/>
          <cell r="I930"/>
          <cell r="J930">
            <v>83319758</v>
          </cell>
        </row>
        <row r="931">
          <cell r="B931">
            <v>16010269004</v>
          </cell>
          <cell r="C931" t="str">
            <v>PREST. VENCIDOS EN GESTIÓN  CF</v>
          </cell>
          <cell r="D931"/>
          <cell r="E931"/>
          <cell r="F931"/>
          <cell r="G931"/>
          <cell r="H931"/>
          <cell r="I931"/>
          <cell r="J931">
            <v>33569337</v>
          </cell>
        </row>
        <row r="932">
          <cell r="B932">
            <v>16010269004</v>
          </cell>
          <cell r="C932" t="str">
            <v>COMPRA DE CARTERA</v>
          </cell>
          <cell r="D932"/>
          <cell r="E932"/>
          <cell r="F932"/>
          <cell r="G932"/>
          <cell r="H932"/>
          <cell r="I932"/>
          <cell r="J932">
            <v>1310820262</v>
          </cell>
        </row>
        <row r="933">
          <cell r="B933">
            <v>16020000000</v>
          </cell>
          <cell r="C933" t="str">
            <v>DEUDORES EN PLAN DE REGULARIZACION</v>
          </cell>
          <cell r="D933"/>
          <cell r="E933"/>
          <cell r="F933"/>
          <cell r="G933"/>
          <cell r="H933"/>
          <cell r="I933"/>
          <cell r="J933">
            <v>5639381130</v>
          </cell>
        </row>
        <row r="934">
          <cell r="B934">
            <v>16020273000</v>
          </cell>
          <cell r="C934" t="str">
            <v>DEUDORES EN PLAN DE REGULARIZACION</v>
          </cell>
          <cell r="D934"/>
          <cell r="E934"/>
          <cell r="F934"/>
          <cell r="G934"/>
          <cell r="H934"/>
          <cell r="I934"/>
          <cell r="J934">
            <v>5639381130</v>
          </cell>
        </row>
        <row r="935">
          <cell r="B935">
            <v>16020273002</v>
          </cell>
          <cell r="C935" t="str">
            <v>CAPITAL DE DEUDORES TRANSFERIDOS</v>
          </cell>
          <cell r="D935"/>
          <cell r="E935"/>
          <cell r="F935"/>
          <cell r="G935"/>
          <cell r="H935"/>
          <cell r="I935"/>
          <cell r="J935">
            <v>5639381130</v>
          </cell>
        </row>
        <row r="936">
          <cell r="B936">
            <v>16020273002</v>
          </cell>
          <cell r="C936" t="str">
            <v>Deudores en Plan de Regularización</v>
          </cell>
          <cell r="D936"/>
          <cell r="E936"/>
          <cell r="F936"/>
          <cell r="G936"/>
          <cell r="H936"/>
          <cell r="I936"/>
          <cell r="J936">
            <v>3523802814</v>
          </cell>
        </row>
        <row r="937">
          <cell r="B937">
            <v>16020273002</v>
          </cell>
          <cell r="C937" t="str">
            <v>DEUDORES EN PLAN DE REGULARIZACION USD</v>
          </cell>
          <cell r="D937"/>
          <cell r="E937"/>
          <cell r="F937"/>
          <cell r="G937"/>
          <cell r="H937"/>
          <cell r="I937"/>
          <cell r="J937">
            <v>2115578316</v>
          </cell>
        </row>
        <row r="938">
          <cell r="B938">
            <v>16020273082</v>
          </cell>
          <cell r="C938" t="str">
            <v>DEUDORES POR PRODUCTOS FINANCIEROS DEVENGADOS</v>
          </cell>
          <cell r="D938"/>
          <cell r="E938"/>
          <cell r="F938"/>
          <cell r="G938"/>
          <cell r="H938"/>
          <cell r="I938"/>
          <cell r="J938">
            <v>1236118192</v>
          </cell>
        </row>
        <row r="939">
          <cell r="B939">
            <v>16020273082</v>
          </cell>
          <cell r="C939" t="str">
            <v>DEUDORES POR PROD.FINANCIEROS</v>
          </cell>
          <cell r="D939"/>
          <cell r="E939"/>
          <cell r="F939"/>
          <cell r="G939"/>
          <cell r="H939"/>
          <cell r="I939"/>
          <cell r="J939">
            <v>910386406</v>
          </cell>
        </row>
        <row r="940">
          <cell r="B940">
            <v>16020273082</v>
          </cell>
          <cell r="C940" t="str">
            <v>DEUDORES EN PLAN DE REGULARIZACION</v>
          </cell>
          <cell r="D940"/>
          <cell r="E940"/>
          <cell r="F940"/>
          <cell r="G940"/>
          <cell r="H940"/>
          <cell r="I940"/>
          <cell r="J940">
            <v>325731786</v>
          </cell>
        </row>
        <row r="941">
          <cell r="B941">
            <v>16020273092</v>
          </cell>
          <cell r="C941" t="str">
            <v>(AMORTIZACIONES ACUMULADAS)</v>
          </cell>
          <cell r="D941"/>
          <cell r="E941"/>
          <cell r="F941"/>
          <cell r="G941"/>
          <cell r="H941"/>
          <cell r="I941"/>
          <cell r="J941">
            <v>-1236118192</v>
          </cell>
        </row>
        <row r="942">
          <cell r="B942">
            <v>16020273092</v>
          </cell>
          <cell r="C942" t="str">
            <v>PRODUCTOS FINAN.A DEVENGAR</v>
          </cell>
          <cell r="D942"/>
          <cell r="E942"/>
          <cell r="F942"/>
          <cell r="G942"/>
          <cell r="H942"/>
          <cell r="I942"/>
          <cell r="J942">
            <v>-910386406</v>
          </cell>
        </row>
        <row r="943">
          <cell r="B943">
            <v>16020273092</v>
          </cell>
          <cell r="C943" t="str">
            <v>(AMORTIZACIONES ACUMULADAS)</v>
          </cell>
          <cell r="D943"/>
          <cell r="E943"/>
          <cell r="F943"/>
          <cell r="G943"/>
          <cell r="H943"/>
          <cell r="I943"/>
          <cell r="J943">
            <v>-325731786</v>
          </cell>
        </row>
        <row r="944">
          <cell r="B944">
            <v>16030000000</v>
          </cell>
          <cell r="C944" t="str">
            <v>CREDITOS MOROSOS</v>
          </cell>
          <cell r="D944"/>
          <cell r="E944"/>
          <cell r="F944"/>
          <cell r="G944"/>
          <cell r="H944"/>
          <cell r="I944"/>
          <cell r="J944">
            <v>65107698110</v>
          </cell>
        </row>
        <row r="945">
          <cell r="B945">
            <v>16030275000</v>
          </cell>
          <cell r="C945" t="str">
            <v>CREDITOS MOROSOS-NO REAJUSTABLES</v>
          </cell>
          <cell r="D945"/>
          <cell r="E945"/>
          <cell r="F945"/>
          <cell r="G945"/>
          <cell r="H945"/>
          <cell r="I945"/>
          <cell r="J945">
            <v>65107698110</v>
          </cell>
        </row>
        <row r="946">
          <cell r="B946">
            <v>16030275002</v>
          </cell>
          <cell r="C946" t="str">
            <v>RESIDENTES</v>
          </cell>
          <cell r="D946"/>
          <cell r="E946"/>
          <cell r="F946"/>
          <cell r="G946"/>
          <cell r="H946"/>
          <cell r="I946"/>
          <cell r="J946">
            <v>53323505607</v>
          </cell>
        </row>
        <row r="947">
          <cell r="B947">
            <v>16030275002</v>
          </cell>
          <cell r="C947" t="str">
            <v>Residentes -Cr¿ditos Morosos-</v>
          </cell>
          <cell r="D947"/>
          <cell r="E947"/>
          <cell r="F947"/>
          <cell r="G947"/>
          <cell r="H947"/>
          <cell r="I947"/>
          <cell r="J947">
            <v>23840685523</v>
          </cell>
        </row>
        <row r="948">
          <cell r="B948">
            <v>16030275002</v>
          </cell>
          <cell r="C948" t="str">
            <v>TARJETA DE CREDIT BEPSA - MOROSOS</v>
          </cell>
          <cell r="D948"/>
          <cell r="E948"/>
          <cell r="F948"/>
          <cell r="G948"/>
          <cell r="H948"/>
          <cell r="I948"/>
          <cell r="J948">
            <v>7340660</v>
          </cell>
        </row>
        <row r="949">
          <cell r="B949">
            <v>16030275002</v>
          </cell>
          <cell r="C949" t="str">
            <v>CREDITOS MOROSOS TC BANCARD</v>
          </cell>
          <cell r="D949"/>
          <cell r="E949"/>
          <cell r="F949"/>
          <cell r="G949"/>
          <cell r="H949"/>
          <cell r="I949"/>
          <cell r="J949">
            <v>506261966</v>
          </cell>
        </row>
        <row r="950">
          <cell r="B950">
            <v>16030275002</v>
          </cell>
          <cell r="C950" t="str">
            <v>Tarjeta Morosos CF</v>
          </cell>
          <cell r="D950"/>
          <cell r="E950"/>
          <cell r="F950"/>
          <cell r="G950"/>
          <cell r="H950"/>
          <cell r="I950"/>
          <cell r="J950">
            <v>385697513</v>
          </cell>
        </row>
        <row r="951">
          <cell r="B951">
            <v>16030275002</v>
          </cell>
          <cell r="C951" t="str">
            <v>Créditos Morosos CF</v>
          </cell>
          <cell r="D951"/>
          <cell r="E951"/>
          <cell r="F951"/>
          <cell r="G951"/>
          <cell r="H951"/>
          <cell r="I951"/>
          <cell r="J951">
            <v>241595123</v>
          </cell>
        </row>
        <row r="952">
          <cell r="B952">
            <v>16030275002</v>
          </cell>
          <cell r="C952" t="str">
            <v>PREST.VENCIDOS - FOGAPY</v>
          </cell>
          <cell r="D952"/>
          <cell r="E952"/>
          <cell r="F952"/>
          <cell r="G952"/>
          <cell r="H952"/>
          <cell r="I952"/>
          <cell r="J952">
            <v>11600347175</v>
          </cell>
        </row>
        <row r="953">
          <cell r="B953">
            <v>16030275002</v>
          </cell>
          <cell r="C953" t="str">
            <v>Cr¿ditos Morosos M/E</v>
          </cell>
          <cell r="D953"/>
          <cell r="E953"/>
          <cell r="F953"/>
          <cell r="G953"/>
          <cell r="H953"/>
          <cell r="I953"/>
          <cell r="J953">
            <v>16741577647</v>
          </cell>
        </row>
        <row r="954">
          <cell r="B954">
            <v>16030275004</v>
          </cell>
          <cell r="C954" t="str">
            <v>COMPRA DE CARTERA</v>
          </cell>
          <cell r="D954"/>
          <cell r="E954"/>
          <cell r="F954"/>
          <cell r="G954"/>
          <cell r="H954"/>
          <cell r="I954"/>
          <cell r="J954">
            <v>2089756005</v>
          </cell>
        </row>
        <row r="955">
          <cell r="B955">
            <v>16030275004</v>
          </cell>
          <cell r="C955" t="str">
            <v>COMPRA DE CARTERA</v>
          </cell>
          <cell r="D955"/>
          <cell r="E955"/>
          <cell r="F955"/>
          <cell r="G955"/>
          <cell r="H955"/>
          <cell r="I955"/>
          <cell r="J955">
            <v>147247808</v>
          </cell>
        </row>
        <row r="956">
          <cell r="B956">
            <v>16030275004</v>
          </cell>
          <cell r="C956" t="str">
            <v>CRÉDITOS MOROSOS CF</v>
          </cell>
          <cell r="D956"/>
          <cell r="E956"/>
          <cell r="F956"/>
          <cell r="G956"/>
          <cell r="H956"/>
          <cell r="I956"/>
          <cell r="J956">
            <v>1626171732</v>
          </cell>
        </row>
        <row r="957">
          <cell r="B957">
            <v>16030275004</v>
          </cell>
          <cell r="C957" t="str">
            <v>COMPRA DE CARTERA</v>
          </cell>
          <cell r="D957"/>
          <cell r="E957"/>
          <cell r="F957"/>
          <cell r="G957"/>
          <cell r="H957"/>
          <cell r="I957"/>
          <cell r="J957">
            <v>12235091</v>
          </cell>
        </row>
        <row r="958">
          <cell r="B958">
            <v>16030275004</v>
          </cell>
          <cell r="C958" t="str">
            <v>CRÉDITOS MOROSOS CF USD</v>
          </cell>
          <cell r="D958"/>
          <cell r="E958"/>
          <cell r="F958"/>
          <cell r="G958"/>
          <cell r="H958"/>
          <cell r="I958"/>
          <cell r="J958">
            <v>304101374</v>
          </cell>
        </row>
        <row r="959">
          <cell r="B959">
            <v>16030275006</v>
          </cell>
          <cell r="C959" t="str">
            <v>MED. EXCEP. COMPL. DE APOYO EMIT. POR EL BCP- AÑO 2020 – REPROGRAMACIONES</v>
          </cell>
          <cell r="D959"/>
          <cell r="E959"/>
          <cell r="F959"/>
          <cell r="G959"/>
          <cell r="H959"/>
          <cell r="I959"/>
          <cell r="J959">
            <v>5881872238</v>
          </cell>
        </row>
        <row r="960">
          <cell r="B960">
            <v>16030275006</v>
          </cell>
          <cell r="C960" t="str">
            <v>MED. EXCEP. COMPL. DE APOYO EMIT. POR EL BCP- AÑO 2020 – REPROGRAMACIONES</v>
          </cell>
          <cell r="D960"/>
          <cell r="E960"/>
          <cell r="F960"/>
          <cell r="G960"/>
          <cell r="H960"/>
          <cell r="I960"/>
          <cell r="J960">
            <v>3777738524</v>
          </cell>
        </row>
        <row r="961">
          <cell r="B961">
            <v>16030275006</v>
          </cell>
          <cell r="C961" t="str">
            <v>MED. EXCEP. COMPL. DE APOYO EMIT. POR EL BCP- AÑO 2020 – REPROGRAMACIONES</v>
          </cell>
          <cell r="D961"/>
          <cell r="E961"/>
          <cell r="F961"/>
          <cell r="G961"/>
          <cell r="H961"/>
          <cell r="I961"/>
          <cell r="J961">
            <v>2104133714</v>
          </cell>
        </row>
        <row r="962">
          <cell r="B962">
            <v>16030275008</v>
          </cell>
          <cell r="C962" t="str">
            <v>MED. EXCEP. COMPL. DE APOYO EMIT. POR EL BCP- AÑO 2020 – NUEVOS CREDITOS</v>
          </cell>
          <cell r="D962"/>
          <cell r="E962"/>
          <cell r="F962"/>
          <cell r="G962"/>
          <cell r="H962"/>
          <cell r="I962"/>
          <cell r="J962">
            <v>3812564260</v>
          </cell>
        </row>
        <row r="963">
          <cell r="B963">
            <v>16030275008</v>
          </cell>
          <cell r="C963" t="str">
            <v>MED. EXCEP. COMPL. DE APOYO EMIT. POR EL BCP- AÑO 2020 – NUEVOS CREDITOS</v>
          </cell>
          <cell r="D963"/>
          <cell r="E963"/>
          <cell r="F963"/>
          <cell r="G963"/>
          <cell r="H963"/>
          <cell r="I963"/>
          <cell r="J963">
            <v>3060939112</v>
          </cell>
        </row>
        <row r="964">
          <cell r="B964">
            <v>16030275008</v>
          </cell>
          <cell r="C964" t="str">
            <v>MED. EXCEP. COMPL. DE APOYO EMIT. POR EL BCP- AÑO 2020 – NUEVOS CREDITOS</v>
          </cell>
          <cell r="D964"/>
          <cell r="E964"/>
          <cell r="F964"/>
          <cell r="G964"/>
          <cell r="H964"/>
          <cell r="I964"/>
          <cell r="J964">
            <v>751625148</v>
          </cell>
        </row>
        <row r="965">
          <cell r="B965">
            <v>16040000000</v>
          </cell>
          <cell r="C965" t="str">
            <v>SECTOR PUBLICO</v>
          </cell>
          <cell r="D965"/>
          <cell r="E965"/>
          <cell r="F965"/>
          <cell r="G965"/>
          <cell r="H965"/>
          <cell r="I965"/>
          <cell r="J965">
            <v>1811284325</v>
          </cell>
        </row>
        <row r="966">
          <cell r="B966">
            <v>16040383000</v>
          </cell>
          <cell r="C966" t="str">
            <v>COLOCACION VENCIDA REAJUSTABLE</v>
          </cell>
          <cell r="D966"/>
          <cell r="E966"/>
          <cell r="F966"/>
          <cell r="G966"/>
          <cell r="H966"/>
          <cell r="I966"/>
          <cell r="J966">
            <v>1811284325</v>
          </cell>
        </row>
        <row r="967">
          <cell r="B967">
            <v>16040383004</v>
          </cell>
          <cell r="C967" t="str">
            <v>AGENCIAS DESCENTRALIZADAS</v>
          </cell>
          <cell r="D967"/>
          <cell r="E967"/>
          <cell r="F967"/>
          <cell r="G967"/>
          <cell r="H967"/>
          <cell r="I967"/>
          <cell r="J967">
            <v>1811284325</v>
          </cell>
        </row>
        <row r="968">
          <cell r="B968">
            <v>16040383004</v>
          </cell>
          <cell r="C968" t="str">
            <v>AGENCIAS DESCENTRALIZADAS</v>
          </cell>
          <cell r="D968"/>
          <cell r="E968"/>
          <cell r="F968"/>
          <cell r="G968"/>
          <cell r="H968"/>
          <cell r="I968"/>
          <cell r="J968">
            <v>1811284325</v>
          </cell>
        </row>
        <row r="969">
          <cell r="B969">
            <v>16050000000</v>
          </cell>
          <cell r="C969" t="str">
            <v>SECTOR FINANCIERO</v>
          </cell>
          <cell r="D969"/>
          <cell r="E969"/>
          <cell r="F969"/>
          <cell r="G969"/>
          <cell r="H969"/>
          <cell r="I969"/>
          <cell r="J969">
            <v>340660</v>
          </cell>
        </row>
        <row r="970">
          <cell r="B970">
            <v>16050385000</v>
          </cell>
          <cell r="C970" t="str">
            <v>COLOCACION VENCIDA NO REAJUSTABLE</v>
          </cell>
          <cell r="D970"/>
          <cell r="E970"/>
          <cell r="F970"/>
          <cell r="G970"/>
          <cell r="H970"/>
          <cell r="I970"/>
          <cell r="J970">
            <v>340660</v>
          </cell>
        </row>
        <row r="971">
          <cell r="B971">
            <v>16050385024</v>
          </cell>
          <cell r="C971" t="str">
            <v>COOPERATIVA MULTIACTIVA Y DE AHORRO Y CREDITO</v>
          </cell>
          <cell r="D971"/>
          <cell r="E971"/>
          <cell r="F971"/>
          <cell r="G971"/>
          <cell r="H971"/>
          <cell r="I971"/>
          <cell r="J971">
            <v>340660</v>
          </cell>
        </row>
        <row r="972">
          <cell r="B972">
            <v>16050385024</v>
          </cell>
          <cell r="C972" t="str">
            <v>COOPERATIVAS DE PRODUCCIÓN</v>
          </cell>
          <cell r="D972"/>
          <cell r="E972"/>
          <cell r="F972"/>
          <cell r="G972"/>
          <cell r="H972"/>
          <cell r="I972"/>
          <cell r="J972">
            <v>340660</v>
          </cell>
        </row>
        <row r="973">
          <cell r="B973">
            <v>16070000000</v>
          </cell>
          <cell r="C973" t="str">
            <v>GANANCIA X VALUACION EN SUSPENSO</v>
          </cell>
          <cell r="D973"/>
          <cell r="E973"/>
          <cell r="F973"/>
          <cell r="G973"/>
          <cell r="H973"/>
          <cell r="I973"/>
          <cell r="J973">
            <v>-252918004</v>
          </cell>
        </row>
        <row r="974">
          <cell r="B974">
            <v>16070429000</v>
          </cell>
          <cell r="C974" t="str">
            <v>GANANCIA X VALUACION EN SUSPENSO</v>
          </cell>
          <cell r="D974"/>
          <cell r="E974"/>
          <cell r="F974"/>
          <cell r="G974"/>
          <cell r="H974"/>
          <cell r="I974"/>
          <cell r="J974">
            <v>-252918004</v>
          </cell>
        </row>
        <row r="975">
          <cell r="B975">
            <v>16070429092</v>
          </cell>
          <cell r="C975" t="str">
            <v>GANANCIAS X VALUACION EN SUSPENSO</v>
          </cell>
          <cell r="D975"/>
          <cell r="E975"/>
          <cell r="F975"/>
          <cell r="G975"/>
          <cell r="H975"/>
          <cell r="I975"/>
          <cell r="J975">
            <v>-252918004</v>
          </cell>
        </row>
        <row r="976">
          <cell r="B976">
            <v>16070429092</v>
          </cell>
          <cell r="C976" t="str">
            <v>Ganancias Por Valuaciòn En Suspenso</v>
          </cell>
          <cell r="D976"/>
          <cell r="E976"/>
          <cell r="F976"/>
          <cell r="G976"/>
          <cell r="H976"/>
          <cell r="I976"/>
          <cell r="J976">
            <v>-252918004</v>
          </cell>
        </row>
        <row r="977">
          <cell r="B977">
            <v>16080000000</v>
          </cell>
          <cell r="C977" t="str">
            <v>DEUDORES POR PRODUCTOS FINANCIEROS DEVENGADOS</v>
          </cell>
          <cell r="D977"/>
          <cell r="E977"/>
          <cell r="F977"/>
          <cell r="G977"/>
          <cell r="H977"/>
          <cell r="I977"/>
          <cell r="J977">
            <v>4802745528</v>
          </cell>
        </row>
        <row r="978">
          <cell r="B978">
            <v>16080277000</v>
          </cell>
          <cell r="C978" t="str">
            <v>(DEUD.X PROD.FIN.DEV.-SEC.NO FIN.-NO PUBLICO-COLOC.VENC.)</v>
          </cell>
          <cell r="D978"/>
          <cell r="E978"/>
          <cell r="F978"/>
          <cell r="G978"/>
          <cell r="H978"/>
          <cell r="I978"/>
          <cell r="J978">
            <v>452019586</v>
          </cell>
        </row>
        <row r="979">
          <cell r="B979">
            <v>16080277082</v>
          </cell>
          <cell r="C979" t="str">
            <v>PRODUCTOS FINANC.DOCUMENTADOS - RESIDENTES</v>
          </cell>
          <cell r="D979"/>
          <cell r="E979"/>
          <cell r="F979"/>
          <cell r="G979"/>
          <cell r="H979"/>
          <cell r="I979"/>
          <cell r="J979">
            <v>1309226112</v>
          </cell>
        </row>
        <row r="980">
          <cell r="B980">
            <v>16080277082</v>
          </cell>
          <cell r="C980" t="str">
            <v>Productos Financieros Docum. Residentes</v>
          </cell>
          <cell r="D980"/>
          <cell r="E980"/>
          <cell r="F980"/>
          <cell r="G980"/>
          <cell r="H980"/>
          <cell r="I980"/>
          <cell r="J980">
            <v>374301631</v>
          </cell>
        </row>
        <row r="981">
          <cell r="B981">
            <v>16080277082</v>
          </cell>
          <cell r="C981" t="str">
            <v>Interes Colocacion Vencida M/E</v>
          </cell>
          <cell r="D981"/>
          <cell r="E981"/>
          <cell r="F981"/>
          <cell r="G981"/>
          <cell r="H981"/>
          <cell r="I981"/>
          <cell r="J981">
            <v>934924481</v>
          </cell>
        </row>
        <row r="982">
          <cell r="B982">
            <v>16080277086</v>
          </cell>
          <cell r="C982" t="str">
            <v>PRODUCTOS FINANC. MED.ESPECIALES</v>
          </cell>
          <cell r="D982"/>
          <cell r="E982"/>
          <cell r="F982"/>
          <cell r="G982"/>
          <cell r="H982"/>
          <cell r="I982"/>
          <cell r="J982">
            <v>2163265</v>
          </cell>
        </row>
        <row r="983">
          <cell r="B983">
            <v>16080277086</v>
          </cell>
          <cell r="C983" t="str">
            <v>PRODUCTOS FINANCIEROS MED. ESP.</v>
          </cell>
          <cell r="D983"/>
          <cell r="E983"/>
          <cell r="F983"/>
          <cell r="G983"/>
          <cell r="H983"/>
          <cell r="I983"/>
          <cell r="J983">
            <v>2163265</v>
          </cell>
        </row>
        <row r="984">
          <cell r="B984">
            <v>16080277092</v>
          </cell>
          <cell r="C984" t="str">
            <v>(PRODUCTOS FINANCIEROS EN SUSPENSO - RESIDNETES)</v>
          </cell>
          <cell r="D984"/>
          <cell r="E984"/>
          <cell r="F984"/>
          <cell r="G984"/>
          <cell r="H984"/>
          <cell r="I984"/>
          <cell r="J984">
            <v>-46057262</v>
          </cell>
        </row>
        <row r="985">
          <cell r="B985">
            <v>16080277092</v>
          </cell>
          <cell r="C985" t="str">
            <v>(Prod.Financ.Suspenso-Cred.Vencidos)</v>
          </cell>
          <cell r="D985"/>
          <cell r="E985"/>
          <cell r="F985"/>
          <cell r="G985"/>
          <cell r="H985"/>
          <cell r="I985"/>
          <cell r="J985">
            <v>-30636258</v>
          </cell>
        </row>
        <row r="986">
          <cell r="B986">
            <v>16080277092</v>
          </cell>
          <cell r="C986" t="str">
            <v>(Product.Financ.Suspenso-Cr¿d.Vencidos M/E)</v>
          </cell>
          <cell r="D986"/>
          <cell r="E986"/>
          <cell r="F986"/>
          <cell r="G986"/>
          <cell r="H986"/>
          <cell r="I986"/>
          <cell r="J986">
            <v>-15421004</v>
          </cell>
        </row>
        <row r="987">
          <cell r="B987">
            <v>16080277094</v>
          </cell>
          <cell r="C987" t="str">
            <v>(PRODUCT.FINANC.DOC. A DEVENGAR-RESID.)</v>
          </cell>
          <cell r="D987"/>
          <cell r="E987"/>
          <cell r="F987"/>
          <cell r="G987"/>
          <cell r="H987"/>
          <cell r="I987"/>
          <cell r="J987">
            <v>-811669217</v>
          </cell>
        </row>
        <row r="988">
          <cell r="B988">
            <v>16080277094</v>
          </cell>
          <cell r="C988" t="str">
            <v>(Product.Financ.Doc. A Deveng.Resid.)</v>
          </cell>
          <cell r="D988"/>
          <cell r="E988"/>
          <cell r="F988"/>
          <cell r="G988"/>
          <cell r="H988"/>
          <cell r="I988"/>
          <cell r="J988">
            <v>-253457474</v>
          </cell>
        </row>
        <row r="989">
          <cell r="B989">
            <v>16080277094</v>
          </cell>
          <cell r="C989" t="str">
            <v>(Prod.Financ.Doc. a Devengar M/E.Res.)</v>
          </cell>
          <cell r="D989"/>
          <cell r="E989"/>
          <cell r="F989"/>
          <cell r="G989"/>
          <cell r="H989"/>
          <cell r="I989"/>
          <cell r="J989">
            <v>-558211743</v>
          </cell>
        </row>
        <row r="990">
          <cell r="B990">
            <v>16080277096</v>
          </cell>
          <cell r="C990" t="str">
            <v>PRODUCTOS FINANC. EN SUSPENSO MED. ESP.</v>
          </cell>
          <cell r="D990"/>
          <cell r="E990"/>
          <cell r="F990"/>
          <cell r="G990"/>
          <cell r="H990"/>
          <cell r="I990"/>
          <cell r="J990">
            <v>-239765</v>
          </cell>
        </row>
        <row r="991">
          <cell r="B991">
            <v>16080277096</v>
          </cell>
          <cell r="C991" t="str">
            <v>PRODUCTOS FINANC.EN SUSPENSO MED.ESP.</v>
          </cell>
          <cell r="D991"/>
          <cell r="E991"/>
          <cell r="F991"/>
          <cell r="G991"/>
          <cell r="H991"/>
          <cell r="I991"/>
          <cell r="J991">
            <v>-239765</v>
          </cell>
        </row>
        <row r="992">
          <cell r="B992">
            <v>16080277097</v>
          </cell>
          <cell r="C992" t="str">
            <v>PRODUCTOS FINANC.A DEVENGAR MED.ESP.</v>
          </cell>
          <cell r="D992"/>
          <cell r="E992"/>
          <cell r="F992"/>
          <cell r="G992"/>
          <cell r="H992"/>
          <cell r="I992"/>
          <cell r="J992">
            <v>-1403547</v>
          </cell>
        </row>
        <row r="993">
          <cell r="B993">
            <v>16080277097</v>
          </cell>
          <cell r="C993" t="str">
            <v>PRODUCTOS FINANC.A DEVENGAR MED.ESP.</v>
          </cell>
          <cell r="D993"/>
          <cell r="E993"/>
          <cell r="F993"/>
          <cell r="G993"/>
          <cell r="H993"/>
          <cell r="I993"/>
          <cell r="J993">
            <v>-1403547</v>
          </cell>
        </row>
        <row r="994">
          <cell r="B994">
            <v>16080279000</v>
          </cell>
          <cell r="C994" t="str">
            <v>DEUD. X PROD.FIN.DEV.-SEC.NO FIN.-NO PUB.-CRED.GEST.</v>
          </cell>
          <cell r="D994"/>
          <cell r="E994"/>
          <cell r="F994"/>
          <cell r="G994"/>
          <cell r="H994"/>
          <cell r="I994"/>
          <cell r="J994">
            <v>684180205</v>
          </cell>
        </row>
        <row r="995">
          <cell r="B995">
            <v>16080279082</v>
          </cell>
          <cell r="C995" t="str">
            <v>PRODUCT.FINANC.DOCUMENT.- RESIDENTES</v>
          </cell>
          <cell r="D995"/>
          <cell r="E995"/>
          <cell r="F995"/>
          <cell r="G995"/>
          <cell r="H995"/>
          <cell r="I995"/>
          <cell r="J995">
            <v>2623380953</v>
          </cell>
        </row>
        <row r="996">
          <cell r="B996">
            <v>16080279082</v>
          </cell>
          <cell r="C996" t="str">
            <v>Productos Financ.Docum.Cred.en Gesti¢n</v>
          </cell>
          <cell r="D996"/>
          <cell r="E996"/>
          <cell r="F996"/>
          <cell r="G996"/>
          <cell r="H996"/>
          <cell r="I996"/>
          <cell r="J996">
            <v>2252463973</v>
          </cell>
        </row>
        <row r="997">
          <cell r="B997">
            <v>16080279082</v>
          </cell>
          <cell r="C997" t="str">
            <v>Deudores x Produc.Financ.Creditos Gestion M/E</v>
          </cell>
          <cell r="D997"/>
          <cell r="E997"/>
          <cell r="F997"/>
          <cell r="G997"/>
          <cell r="H997"/>
          <cell r="I997"/>
          <cell r="J997">
            <v>370916980</v>
          </cell>
        </row>
        <row r="998">
          <cell r="B998">
            <v>16080279092</v>
          </cell>
          <cell r="C998" t="str">
            <v>(PRODUCTOS FINANCIEROS EN SUSPENSO - RESIDENTES)</v>
          </cell>
          <cell r="D998"/>
          <cell r="E998"/>
          <cell r="F998"/>
          <cell r="G998"/>
          <cell r="H998"/>
          <cell r="I998"/>
          <cell r="J998">
            <v>-247997985</v>
          </cell>
        </row>
        <row r="999">
          <cell r="B999">
            <v>16080279092</v>
          </cell>
          <cell r="C999" t="str">
            <v>(Produc.Financ.en Suspens Credito Gest.Cobro</v>
          </cell>
          <cell r="D999"/>
          <cell r="E999"/>
          <cell r="F999"/>
          <cell r="G999"/>
          <cell r="H999"/>
          <cell r="I999"/>
          <cell r="J999">
            <v>-236109349</v>
          </cell>
        </row>
        <row r="1000">
          <cell r="B1000">
            <v>16080279092</v>
          </cell>
          <cell r="C1000" t="str">
            <v>(Produc.Financ.en Suspenso Cr¿d.GestionCobro M/E)</v>
          </cell>
          <cell r="D1000"/>
          <cell r="E1000"/>
          <cell r="F1000"/>
          <cell r="G1000"/>
          <cell r="H1000"/>
          <cell r="I1000"/>
          <cell r="J1000">
            <v>-11888636</v>
          </cell>
        </row>
        <row r="1001">
          <cell r="B1001">
            <v>16080279094</v>
          </cell>
          <cell r="C1001" t="str">
            <v>(PRODUCT.FINANC.DOC.A DEVENGAR-RESID.)</v>
          </cell>
          <cell r="D1001"/>
          <cell r="E1001"/>
          <cell r="F1001"/>
          <cell r="G1001"/>
          <cell r="H1001"/>
          <cell r="I1001"/>
          <cell r="J1001">
            <v>-1691202763</v>
          </cell>
        </row>
        <row r="1002">
          <cell r="B1002">
            <v>16080279094</v>
          </cell>
          <cell r="C1002" t="str">
            <v>(Product.Financ.Doc. a Devemgar-Resid.)</v>
          </cell>
          <cell r="D1002"/>
          <cell r="E1002"/>
          <cell r="F1002"/>
          <cell r="G1002"/>
          <cell r="H1002"/>
          <cell r="I1002"/>
          <cell r="J1002">
            <v>-1521837434</v>
          </cell>
        </row>
        <row r="1003">
          <cell r="B1003">
            <v>16080279094</v>
          </cell>
          <cell r="C1003" t="str">
            <v>(Produc.Financ.Doc.a Devengar M/E.Res.)</v>
          </cell>
          <cell r="D1003"/>
          <cell r="E1003"/>
          <cell r="F1003"/>
          <cell r="G1003"/>
          <cell r="H1003"/>
          <cell r="I1003"/>
          <cell r="J1003">
            <v>-169365329</v>
          </cell>
        </row>
        <row r="1004">
          <cell r="B1004">
            <v>16080281000</v>
          </cell>
          <cell r="C1004" t="str">
            <v>DEUDORES POR PROD.FIN.DEV.SECT.PUBLICO-COLOC.VENCIDA</v>
          </cell>
          <cell r="D1004"/>
          <cell r="E1004"/>
          <cell r="F1004"/>
          <cell r="G1004"/>
          <cell r="H1004"/>
          <cell r="I1004"/>
          <cell r="J1004">
            <v>306442202</v>
          </cell>
        </row>
        <row r="1005">
          <cell r="B1005">
            <v>16080281082</v>
          </cell>
          <cell r="C1005" t="str">
            <v>PRODUCTOS FINANCIEROS DOCUMENTADOS</v>
          </cell>
          <cell r="D1005"/>
          <cell r="E1005"/>
          <cell r="F1005"/>
          <cell r="G1005"/>
          <cell r="H1005"/>
          <cell r="I1005"/>
          <cell r="J1005">
            <v>306442202</v>
          </cell>
        </row>
        <row r="1006">
          <cell r="B1006">
            <v>16080281082</v>
          </cell>
          <cell r="C1006" t="str">
            <v>PRODUCTOS FINANCIEROS DOCUMENTADOS</v>
          </cell>
          <cell r="D1006"/>
          <cell r="E1006"/>
          <cell r="F1006"/>
          <cell r="G1006"/>
          <cell r="H1006"/>
          <cell r="I1006"/>
          <cell r="J1006">
            <v>306442202</v>
          </cell>
        </row>
        <row r="1007">
          <cell r="B1007">
            <v>16080283082</v>
          </cell>
          <cell r="C1007" t="str">
            <v>PRODUCTOS FINANCIEROS DOCUMENTADOS - RESIDENTES</v>
          </cell>
          <cell r="D1007"/>
          <cell r="E1007"/>
          <cell r="F1007"/>
          <cell r="G1007"/>
          <cell r="H1007"/>
          <cell r="I1007"/>
          <cell r="J1007">
            <v>80741</v>
          </cell>
        </row>
        <row r="1008">
          <cell r="B1008">
            <v>16080283082</v>
          </cell>
          <cell r="C1008" t="str">
            <v>PRODUCTOS FINANCIEROS DOCUMENTADOS</v>
          </cell>
          <cell r="D1008"/>
          <cell r="E1008"/>
          <cell r="F1008"/>
          <cell r="G1008"/>
          <cell r="H1008"/>
          <cell r="I1008"/>
          <cell r="J1008">
            <v>80741</v>
          </cell>
        </row>
        <row r="1009">
          <cell r="B1009">
            <v>16080283092</v>
          </cell>
          <cell r="C1009" t="str">
            <v>(PRODUCTOS FINANCIEROS EN SUSPENSO - RESIDENTES)</v>
          </cell>
          <cell r="D1009"/>
          <cell r="E1009"/>
          <cell r="F1009"/>
          <cell r="G1009"/>
          <cell r="H1009"/>
          <cell r="I1009"/>
          <cell r="J1009">
            <v>-80741</v>
          </cell>
        </row>
        <row r="1010">
          <cell r="B1010">
            <v>16080283092</v>
          </cell>
          <cell r="C1010" t="str">
            <v>(PRODUCTOS FINANCIEROS EN SUSPENSO – RESIDENTES)</v>
          </cell>
          <cell r="D1010"/>
          <cell r="E1010"/>
          <cell r="F1010"/>
          <cell r="G1010"/>
          <cell r="H1010"/>
          <cell r="I1010"/>
          <cell r="J1010">
            <v>-80741</v>
          </cell>
        </row>
        <row r="1011">
          <cell r="B1011">
            <v>16080347000</v>
          </cell>
          <cell r="C1011" t="str">
            <v>(DEUD. X PRODUCT. FINANC.DEVENG.-CREDITOS MOROSOS)</v>
          </cell>
          <cell r="D1011"/>
          <cell r="E1011"/>
          <cell r="F1011"/>
          <cell r="G1011"/>
          <cell r="H1011"/>
          <cell r="I1011"/>
          <cell r="J1011">
            <v>3360103535</v>
          </cell>
        </row>
        <row r="1012">
          <cell r="B1012">
            <v>16080347082</v>
          </cell>
          <cell r="C1012" t="str">
            <v>PRODUCTOS FINANC. DOCUMENT. - RESIDENTES</v>
          </cell>
          <cell r="D1012"/>
          <cell r="E1012"/>
          <cell r="F1012"/>
          <cell r="G1012"/>
          <cell r="H1012"/>
          <cell r="I1012"/>
          <cell r="J1012">
            <v>10364679414</v>
          </cell>
        </row>
        <row r="1013">
          <cell r="B1013">
            <v>16080347082</v>
          </cell>
          <cell r="C1013" t="str">
            <v>Productos Financ.Docum. Cred. Morosos</v>
          </cell>
          <cell r="D1013"/>
          <cell r="E1013"/>
          <cell r="F1013"/>
          <cell r="G1013"/>
          <cell r="H1013"/>
          <cell r="I1013"/>
          <cell r="J1013">
            <v>7653840994</v>
          </cell>
        </row>
        <row r="1014">
          <cell r="B1014">
            <v>16080347082</v>
          </cell>
          <cell r="C1014" t="str">
            <v>Productos Financ.Devengados Cr¿ditos Morosos M/E</v>
          </cell>
          <cell r="D1014"/>
          <cell r="E1014"/>
          <cell r="F1014"/>
          <cell r="G1014"/>
          <cell r="H1014"/>
          <cell r="I1014"/>
          <cell r="J1014">
            <v>2710838420</v>
          </cell>
        </row>
        <row r="1015">
          <cell r="B1015">
            <v>16080347086</v>
          </cell>
          <cell r="C1015" t="str">
            <v>PRODUCTOS FINANC-MEDIDAS ESP.</v>
          </cell>
          <cell r="D1015"/>
          <cell r="E1015"/>
          <cell r="F1015"/>
          <cell r="G1015"/>
          <cell r="H1015"/>
          <cell r="I1015"/>
          <cell r="J1015">
            <v>1814768383</v>
          </cell>
        </row>
        <row r="1016">
          <cell r="B1016">
            <v>16080347086</v>
          </cell>
          <cell r="C1016" t="str">
            <v>PRODUCTOS FINANCIEROS MED. ESP.</v>
          </cell>
          <cell r="D1016"/>
          <cell r="E1016"/>
          <cell r="F1016"/>
          <cell r="G1016"/>
          <cell r="H1016"/>
          <cell r="I1016"/>
          <cell r="J1016">
            <v>1587981828</v>
          </cell>
        </row>
        <row r="1017">
          <cell r="B1017">
            <v>16080347086</v>
          </cell>
          <cell r="C1017" t="str">
            <v>PRODUCTOS FINANCIEROS MED.ESP.</v>
          </cell>
          <cell r="D1017"/>
          <cell r="E1017"/>
          <cell r="F1017"/>
          <cell r="G1017"/>
          <cell r="H1017"/>
          <cell r="I1017"/>
          <cell r="J1017">
            <v>226786555</v>
          </cell>
        </row>
        <row r="1018">
          <cell r="B1018">
            <v>16080347092</v>
          </cell>
          <cell r="C1018" t="str">
            <v>(PRODUCT.FINANC.SUSPENSO - RESIDENTES)</v>
          </cell>
          <cell r="D1018"/>
          <cell r="E1018"/>
          <cell r="F1018"/>
          <cell r="G1018"/>
          <cell r="H1018"/>
          <cell r="I1018"/>
          <cell r="J1018">
            <v>-4944707434</v>
          </cell>
        </row>
        <row r="1019">
          <cell r="B1019">
            <v>16080347092</v>
          </cell>
          <cell r="C1019" t="str">
            <v>(Product.Financ.Suspenso Cred.Morosos)</v>
          </cell>
          <cell r="D1019"/>
          <cell r="E1019"/>
          <cell r="F1019"/>
          <cell r="G1019"/>
          <cell r="H1019"/>
          <cell r="I1019"/>
          <cell r="J1019">
            <v>-3958768246</v>
          </cell>
        </row>
        <row r="1020">
          <cell r="B1020">
            <v>16080347092</v>
          </cell>
          <cell r="C1020" t="str">
            <v>(Produc.Financ.Suspenso Cr¿ditos MorosoM/E)</v>
          </cell>
          <cell r="D1020"/>
          <cell r="E1020"/>
          <cell r="F1020"/>
          <cell r="G1020"/>
          <cell r="H1020"/>
          <cell r="I1020"/>
          <cell r="J1020">
            <v>-985939188</v>
          </cell>
        </row>
        <row r="1021">
          <cell r="B1021">
            <v>16080347094</v>
          </cell>
          <cell r="C1021" t="str">
            <v>(PRODUCT.FINANC.DOC. A DEVENGAR RESID.)</v>
          </cell>
          <cell r="D1021"/>
          <cell r="E1021"/>
          <cell r="F1021"/>
          <cell r="G1021"/>
          <cell r="H1021"/>
          <cell r="I1021"/>
          <cell r="J1021">
            <v>-2767796205</v>
          </cell>
        </row>
        <row r="1022">
          <cell r="B1022">
            <v>16080347094</v>
          </cell>
          <cell r="C1022" t="str">
            <v>(Product.Fiananc.Doc. a Devengar Resid)</v>
          </cell>
          <cell r="D1022"/>
          <cell r="E1022"/>
          <cell r="F1022"/>
          <cell r="G1022"/>
          <cell r="H1022"/>
          <cell r="I1022"/>
          <cell r="J1022">
            <v>-1996993788</v>
          </cell>
        </row>
        <row r="1023">
          <cell r="B1023">
            <v>16080347094</v>
          </cell>
          <cell r="C1023" t="str">
            <v>(Produc.Financ.Doc.a Devengar M/E.Res.)</v>
          </cell>
          <cell r="D1023"/>
          <cell r="E1023"/>
          <cell r="F1023"/>
          <cell r="G1023"/>
          <cell r="H1023"/>
          <cell r="I1023"/>
          <cell r="J1023">
            <v>-770802417</v>
          </cell>
        </row>
        <row r="1024">
          <cell r="B1024">
            <v>16080347096</v>
          </cell>
          <cell r="C1024" t="str">
            <v>PRODUCTOS FINANC. EN SUSPENSO MED.ESP.</v>
          </cell>
          <cell r="D1024"/>
          <cell r="E1024"/>
          <cell r="F1024"/>
          <cell r="G1024"/>
          <cell r="H1024"/>
          <cell r="I1024"/>
          <cell r="J1024">
            <v>-1064293727</v>
          </cell>
        </row>
        <row r="1025">
          <cell r="B1025">
            <v>16080347096</v>
          </cell>
          <cell r="C1025" t="str">
            <v>PRODUCTOS FINANC. EN SUSPENDO MED. ESP.</v>
          </cell>
          <cell r="D1025"/>
          <cell r="E1025"/>
          <cell r="F1025"/>
          <cell r="G1025"/>
          <cell r="H1025"/>
          <cell r="I1025"/>
          <cell r="J1025">
            <v>-929442014</v>
          </cell>
        </row>
        <row r="1026">
          <cell r="B1026">
            <v>16080347096</v>
          </cell>
          <cell r="C1026" t="str">
            <v>PRODUCTOS FINANC. EN SUSPENSO MED.ESP.</v>
          </cell>
          <cell r="D1026"/>
          <cell r="E1026"/>
          <cell r="F1026"/>
          <cell r="G1026"/>
          <cell r="H1026"/>
          <cell r="I1026"/>
          <cell r="J1026">
            <v>-134851713</v>
          </cell>
        </row>
        <row r="1027">
          <cell r="B1027">
            <v>16080347097</v>
          </cell>
          <cell r="C1027" t="str">
            <v>PRODUCTOS FINANC. A DEVENGAR MED.ESP.</v>
          </cell>
          <cell r="D1027"/>
          <cell r="E1027"/>
          <cell r="F1027"/>
          <cell r="G1027"/>
          <cell r="H1027"/>
          <cell r="I1027"/>
          <cell r="J1027">
            <v>-42546896</v>
          </cell>
        </row>
        <row r="1028">
          <cell r="B1028">
            <v>16080347097</v>
          </cell>
          <cell r="C1028" t="str">
            <v>PRODUCTOS FINANCIEROS A DEVENGAR MED. ESP.</v>
          </cell>
          <cell r="D1028"/>
          <cell r="E1028"/>
          <cell r="F1028"/>
          <cell r="G1028"/>
          <cell r="H1028"/>
          <cell r="I1028"/>
          <cell r="J1028">
            <v>-37627534</v>
          </cell>
        </row>
        <row r="1029">
          <cell r="B1029">
            <v>16080347097</v>
          </cell>
          <cell r="C1029" t="str">
            <v>PRODUCTOS FINANC. A DEVENGAR MED.ESP.</v>
          </cell>
          <cell r="D1029"/>
          <cell r="E1029"/>
          <cell r="F1029"/>
          <cell r="G1029"/>
          <cell r="H1029"/>
          <cell r="I1029"/>
          <cell r="J1029">
            <v>-4919362</v>
          </cell>
        </row>
        <row r="1030">
          <cell r="B1030">
            <v>16090000000</v>
          </cell>
          <cell r="C1030" t="str">
            <v>(PREVISIONES)</v>
          </cell>
          <cell r="D1030"/>
          <cell r="E1030"/>
          <cell r="F1030"/>
          <cell r="G1030"/>
          <cell r="H1030"/>
          <cell r="I1030"/>
          <cell r="J1030">
            <v>-55969325685</v>
          </cell>
        </row>
        <row r="1031">
          <cell r="B1031">
            <v>16090285000</v>
          </cell>
          <cell r="C1031" t="str">
            <v>(PREV.RIESGOS CREDITICIOS-SEC.NO FIN.-NO PUB-COL.VENC.)</v>
          </cell>
          <cell r="D1031"/>
          <cell r="E1031"/>
          <cell r="F1031"/>
          <cell r="G1031"/>
          <cell r="H1031"/>
          <cell r="I1031"/>
          <cell r="J1031">
            <v>-1042685783</v>
          </cell>
        </row>
        <row r="1032">
          <cell r="B1032">
            <v>16090285092</v>
          </cell>
          <cell r="C1032" t="str">
            <v>RESIDENTES</v>
          </cell>
          <cell r="D1032"/>
          <cell r="E1032"/>
          <cell r="F1032"/>
          <cell r="G1032"/>
          <cell r="H1032"/>
          <cell r="I1032"/>
          <cell r="J1032">
            <v>-1041637750</v>
          </cell>
        </row>
        <row r="1033">
          <cell r="B1033">
            <v>16090285092</v>
          </cell>
          <cell r="C1033" t="str">
            <v>(Prev. Riesgo Cred.-sector no financ.-Coloc.Vencida)</v>
          </cell>
          <cell r="D1033"/>
          <cell r="E1033"/>
          <cell r="F1033"/>
          <cell r="G1033"/>
          <cell r="H1033"/>
          <cell r="I1033"/>
          <cell r="J1033">
            <v>-299815930</v>
          </cell>
        </row>
        <row r="1034">
          <cell r="B1034">
            <v>16090285092</v>
          </cell>
          <cell r="C1034" t="str">
            <v>(Previsiones Colocacion Vencida)</v>
          </cell>
          <cell r="D1034"/>
          <cell r="E1034"/>
          <cell r="F1034"/>
          <cell r="G1034"/>
          <cell r="H1034"/>
          <cell r="I1034"/>
          <cell r="J1034">
            <v>-741821820</v>
          </cell>
        </row>
        <row r="1035">
          <cell r="B1035">
            <v>16090285094</v>
          </cell>
          <cell r="C1035" t="str">
            <v>PREVISIONES RIESGOS CREDITICIOS ME REPROGRA.</v>
          </cell>
          <cell r="D1035"/>
          <cell r="E1035"/>
          <cell r="F1035"/>
          <cell r="G1035"/>
          <cell r="H1035"/>
          <cell r="I1035"/>
          <cell r="J1035">
            <v>-1048033</v>
          </cell>
        </row>
        <row r="1036">
          <cell r="B1036">
            <v>16090285094</v>
          </cell>
          <cell r="C1036" t="str">
            <v>(PREVISIONES MEDIDAS ESP. REPROGRAMACIONES)</v>
          </cell>
          <cell r="D1036"/>
          <cell r="E1036"/>
          <cell r="F1036"/>
          <cell r="G1036"/>
          <cell r="H1036"/>
          <cell r="I1036"/>
          <cell r="J1036">
            <v>-1048033</v>
          </cell>
        </row>
        <row r="1037">
          <cell r="B1037">
            <v>16090287000</v>
          </cell>
          <cell r="C1037" t="str">
            <v>(PREV.RIES.CREDITICIOS-SEC.NO FIN.NO PUB.-CRED.GEST.)</v>
          </cell>
          <cell r="D1037"/>
          <cell r="E1037"/>
          <cell r="F1037"/>
          <cell r="G1037"/>
          <cell r="H1037"/>
          <cell r="I1037"/>
          <cell r="J1037">
            <v>-4207702061</v>
          </cell>
        </row>
        <row r="1038">
          <cell r="B1038">
            <v>16090287092</v>
          </cell>
          <cell r="C1038" t="str">
            <v>RESIDENTES</v>
          </cell>
          <cell r="D1038"/>
          <cell r="E1038"/>
          <cell r="F1038"/>
          <cell r="G1038"/>
          <cell r="H1038"/>
          <cell r="I1038"/>
          <cell r="J1038">
            <v>-4207702061</v>
          </cell>
        </row>
        <row r="1039">
          <cell r="B1039">
            <v>16090287092</v>
          </cell>
          <cell r="C1039" t="str">
            <v>Prev.s/Intereses Vencidos</v>
          </cell>
          <cell r="D1039"/>
          <cell r="E1039"/>
          <cell r="F1039"/>
          <cell r="G1039"/>
          <cell r="H1039"/>
          <cell r="I1039"/>
          <cell r="J1039">
            <v>-3168770224</v>
          </cell>
        </row>
        <row r="1040">
          <cell r="B1040">
            <v>16090287092</v>
          </cell>
          <cell r="C1040" t="str">
            <v>Prev. s/Interes Vencidos</v>
          </cell>
          <cell r="D1040"/>
          <cell r="E1040"/>
          <cell r="F1040"/>
          <cell r="G1040"/>
          <cell r="H1040"/>
          <cell r="I1040"/>
          <cell r="J1040">
            <v>-1038931837</v>
          </cell>
        </row>
        <row r="1041">
          <cell r="B1041">
            <v>16090291000</v>
          </cell>
          <cell r="C1041" t="str">
            <v>(PREV.RIESGOS CREDITICIOS-SEC.FINANCIERO-COLOC. VENCIDA)</v>
          </cell>
          <cell r="D1041"/>
          <cell r="E1041"/>
          <cell r="F1041"/>
          <cell r="G1041"/>
          <cell r="H1041"/>
          <cell r="I1041"/>
          <cell r="J1041">
            <v>-84656</v>
          </cell>
        </row>
        <row r="1042">
          <cell r="B1042">
            <v>16090291094</v>
          </cell>
          <cell r="C1042" t="str">
            <v>EMPRESAS DE INTERM. FINANC.PRIVADAS EN EL PAIS</v>
          </cell>
          <cell r="D1042"/>
          <cell r="E1042"/>
          <cell r="F1042"/>
          <cell r="G1042"/>
          <cell r="H1042"/>
          <cell r="I1042"/>
          <cell r="J1042">
            <v>-84656</v>
          </cell>
        </row>
        <row r="1043">
          <cell r="B1043">
            <v>16090291094</v>
          </cell>
          <cell r="C1043" t="str">
            <v>RESIDENTES</v>
          </cell>
          <cell r="D1043"/>
          <cell r="E1043"/>
          <cell r="F1043"/>
          <cell r="G1043"/>
          <cell r="H1043"/>
          <cell r="I1043"/>
          <cell r="J1043">
            <v>-84656</v>
          </cell>
        </row>
        <row r="1044">
          <cell r="B1044">
            <v>16090349000</v>
          </cell>
          <cell r="C1044" t="str">
            <v>(PREV.RIESGOS CREDITICIOS-CREDITOS MOROSOS)</v>
          </cell>
          <cell r="D1044"/>
          <cell r="E1044"/>
          <cell r="F1044"/>
          <cell r="G1044"/>
          <cell r="H1044"/>
          <cell r="I1044"/>
          <cell r="J1044">
            <v>-50718853185</v>
          </cell>
        </row>
        <row r="1045">
          <cell r="B1045">
            <v>16090349092</v>
          </cell>
          <cell r="C1045" t="str">
            <v>RESIDENTES</v>
          </cell>
          <cell r="D1045"/>
          <cell r="E1045"/>
          <cell r="F1045"/>
          <cell r="G1045"/>
          <cell r="H1045"/>
          <cell r="I1045"/>
          <cell r="J1045">
            <v>-43466571338</v>
          </cell>
        </row>
        <row r="1046">
          <cell r="B1046">
            <v>16090349092</v>
          </cell>
          <cell r="C1046" t="str">
            <v>(Prev.Riesgo Cred.-Creditos Morosos)</v>
          </cell>
          <cell r="D1046"/>
          <cell r="E1046"/>
          <cell r="F1046"/>
          <cell r="G1046"/>
          <cell r="H1046"/>
          <cell r="I1046"/>
          <cell r="J1046">
            <v>-26934361722</v>
          </cell>
        </row>
        <row r="1047">
          <cell r="B1047">
            <v>16090349092</v>
          </cell>
          <cell r="C1047" t="str">
            <v>(Prev. Riesgo Cred.- Creditos Morosos USD)</v>
          </cell>
          <cell r="D1047"/>
          <cell r="E1047"/>
          <cell r="F1047"/>
          <cell r="G1047"/>
          <cell r="H1047"/>
          <cell r="I1047"/>
          <cell r="J1047">
            <v>-16532209616</v>
          </cell>
        </row>
        <row r="1048">
          <cell r="B1048">
            <v>16090349094</v>
          </cell>
          <cell r="C1048" t="str">
            <v>PREVISIONES RIESGOS CREDITICIOS ME - REPROGRAMACIONES</v>
          </cell>
          <cell r="D1048"/>
          <cell r="E1048"/>
          <cell r="F1048"/>
          <cell r="G1048"/>
          <cell r="H1048"/>
          <cell r="I1048"/>
          <cell r="J1048">
            <v>-4612093772</v>
          </cell>
        </row>
        <row r="1049">
          <cell r="B1049">
            <v>16090349094</v>
          </cell>
          <cell r="C1049" t="str">
            <v>(PREVISIONES MEDIDAS ESP. REPROGRAMACIONES)</v>
          </cell>
          <cell r="D1049"/>
          <cell r="E1049"/>
          <cell r="F1049"/>
          <cell r="G1049"/>
          <cell r="H1049"/>
          <cell r="I1049"/>
          <cell r="J1049">
            <v>-2675551606</v>
          </cell>
        </row>
        <row r="1050">
          <cell r="B1050">
            <v>16090349094</v>
          </cell>
          <cell r="C1050" t="str">
            <v>(PREVISIONES MEDIDAS ESP. REPROGRAMACIONES)</v>
          </cell>
          <cell r="D1050"/>
          <cell r="E1050"/>
          <cell r="F1050"/>
          <cell r="G1050"/>
          <cell r="H1050"/>
          <cell r="I1050"/>
          <cell r="J1050">
            <v>-1936542166</v>
          </cell>
        </row>
        <row r="1051">
          <cell r="B1051">
            <v>16090349095</v>
          </cell>
          <cell r="C1051" t="str">
            <v>PREVISIONES RIESGOS CREDITICIOS ME - NUEVOS CREDITOS</v>
          </cell>
          <cell r="D1051"/>
          <cell r="E1051"/>
          <cell r="F1051"/>
          <cell r="G1051"/>
          <cell r="H1051"/>
          <cell r="I1051"/>
          <cell r="J1051">
            <v>-2640188075</v>
          </cell>
        </row>
        <row r="1052">
          <cell r="B1052">
            <v>16090349095</v>
          </cell>
          <cell r="C1052" t="str">
            <v>(PREVISIONES MEDIDAS ESP. NUEVOS CREDITOS)</v>
          </cell>
          <cell r="D1052"/>
          <cell r="E1052"/>
          <cell r="F1052"/>
          <cell r="G1052"/>
          <cell r="H1052"/>
          <cell r="I1052"/>
          <cell r="J1052">
            <v>-1874488508</v>
          </cell>
        </row>
        <row r="1053">
          <cell r="B1053">
            <v>16090349095</v>
          </cell>
          <cell r="C1053" t="str">
            <v>(PREVISIONES MEDIDAS ESP. NUEVOS CREDITOS)</v>
          </cell>
          <cell r="D1053"/>
          <cell r="E1053"/>
          <cell r="F1053"/>
          <cell r="G1053"/>
          <cell r="H1053"/>
          <cell r="I1053"/>
          <cell r="J1053">
            <v>-765699567</v>
          </cell>
        </row>
        <row r="1054">
          <cell r="B1054">
            <v>17000000000</v>
          </cell>
          <cell r="C1054" t="str">
            <v>INVERSIONES</v>
          </cell>
          <cell r="D1054"/>
          <cell r="E1054"/>
          <cell r="F1054"/>
          <cell r="G1054"/>
          <cell r="H1054"/>
          <cell r="I1054"/>
          <cell r="J1054">
            <v>355537176692</v>
          </cell>
        </row>
        <row r="1055">
          <cell r="B1055">
            <v>17010000000</v>
          </cell>
          <cell r="C1055" t="str">
            <v>BIENES ADQUIRIDOS EN RECUPERACION DE CREDITOS</v>
          </cell>
          <cell r="D1055"/>
          <cell r="E1055"/>
          <cell r="F1055"/>
          <cell r="G1055"/>
          <cell r="H1055"/>
          <cell r="I1055"/>
          <cell r="J1055">
            <v>233182244562</v>
          </cell>
        </row>
        <row r="1056">
          <cell r="B1056">
            <v>17010293000</v>
          </cell>
          <cell r="C1056" t="str">
            <v>BIENES ADQUIRIDOS EN RECUPERACION DE CREDITOS</v>
          </cell>
          <cell r="D1056"/>
          <cell r="E1056"/>
          <cell r="F1056"/>
          <cell r="G1056"/>
          <cell r="H1056"/>
          <cell r="I1056"/>
          <cell r="J1056">
            <v>233182244562</v>
          </cell>
        </row>
        <row r="1057">
          <cell r="B1057">
            <v>17010293002</v>
          </cell>
          <cell r="C1057" t="str">
            <v>MUEBLES EN EL PAIS</v>
          </cell>
          <cell r="D1057"/>
          <cell r="E1057"/>
          <cell r="F1057"/>
          <cell r="G1057"/>
          <cell r="H1057"/>
          <cell r="I1057"/>
          <cell r="J1057">
            <v>2540409133</v>
          </cell>
        </row>
        <row r="1058">
          <cell r="B1058">
            <v>17010293002</v>
          </cell>
          <cell r="C1058" t="str">
            <v>Bienes Adjudicados - Muebles</v>
          </cell>
          <cell r="D1058"/>
          <cell r="E1058"/>
          <cell r="F1058"/>
          <cell r="G1058"/>
          <cell r="H1058"/>
          <cell r="I1058"/>
          <cell r="J1058">
            <v>2540409133</v>
          </cell>
        </row>
        <row r="1059">
          <cell r="B1059">
            <v>17010293004</v>
          </cell>
          <cell r="C1059" t="str">
            <v>INMUEBLES EN EL PAIS</v>
          </cell>
          <cell r="D1059"/>
          <cell r="E1059"/>
          <cell r="F1059"/>
          <cell r="G1059"/>
          <cell r="H1059"/>
          <cell r="I1059"/>
          <cell r="J1059">
            <v>230641835429</v>
          </cell>
        </row>
        <row r="1060">
          <cell r="B1060">
            <v>17010293004</v>
          </cell>
          <cell r="C1060" t="str">
            <v>Bienes Adjudicados - Inmuebles</v>
          </cell>
          <cell r="D1060"/>
          <cell r="E1060"/>
          <cell r="F1060"/>
          <cell r="G1060"/>
          <cell r="H1060"/>
          <cell r="I1060"/>
          <cell r="J1060">
            <v>230641835429</v>
          </cell>
        </row>
        <row r="1061">
          <cell r="B1061">
            <v>17020000000</v>
          </cell>
          <cell r="C1061" t="str">
            <v>INVERSIONES</v>
          </cell>
          <cell r="D1061"/>
          <cell r="E1061"/>
          <cell r="F1061"/>
          <cell r="G1061"/>
          <cell r="H1061"/>
          <cell r="I1061"/>
          <cell r="J1061">
            <v>118380565544</v>
          </cell>
        </row>
        <row r="1062">
          <cell r="B1062">
            <v>17020295000</v>
          </cell>
          <cell r="C1062" t="str">
            <v>INVERSIONES EN TITULOS VAL.EMITIDOS X SECTOR PRIVADO</v>
          </cell>
          <cell r="D1062"/>
          <cell r="E1062"/>
          <cell r="F1062"/>
          <cell r="G1062"/>
          <cell r="H1062"/>
          <cell r="I1062"/>
          <cell r="J1062">
            <v>20818736259</v>
          </cell>
        </row>
        <row r="1063">
          <cell r="B1063">
            <v>17020295002</v>
          </cell>
          <cell r="C1063" t="str">
            <v>SOCIEDADES PRIVADAS</v>
          </cell>
          <cell r="D1063"/>
          <cell r="E1063"/>
          <cell r="F1063"/>
          <cell r="G1063"/>
          <cell r="H1063"/>
          <cell r="I1063"/>
          <cell r="J1063">
            <v>20818736259</v>
          </cell>
        </row>
        <row r="1064">
          <cell r="B1064">
            <v>17020295002</v>
          </cell>
          <cell r="C1064" t="str">
            <v>Inversiones en Sociedades Privadas M/E</v>
          </cell>
          <cell r="D1064"/>
          <cell r="E1064"/>
          <cell r="F1064"/>
          <cell r="G1064"/>
          <cell r="H1064"/>
          <cell r="I1064"/>
          <cell r="J1064">
            <v>78312600</v>
          </cell>
        </row>
        <row r="1065">
          <cell r="B1065">
            <v>17020413000</v>
          </cell>
          <cell r="C1065" t="str">
            <v>INVERSIONES E N TIT. VALORES EMITIDOS POR EL SECTOR  PRIVADO.</v>
          </cell>
          <cell r="D1065"/>
          <cell r="E1065"/>
          <cell r="F1065"/>
          <cell r="G1065"/>
          <cell r="H1065"/>
          <cell r="I1065"/>
          <cell r="J1065">
            <v>97561829285</v>
          </cell>
        </row>
        <row r="1066">
          <cell r="B1066">
            <v>17020413002</v>
          </cell>
          <cell r="C1066" t="str">
            <v>INVERSIONES EN TITULOS VALORES EMITIDOS POR EL SECTOR PRIVADO.</v>
          </cell>
          <cell r="D1066"/>
          <cell r="E1066"/>
          <cell r="F1066"/>
          <cell r="G1066"/>
          <cell r="H1066"/>
          <cell r="I1066"/>
          <cell r="J1066">
            <v>97561829285</v>
          </cell>
        </row>
        <row r="1067">
          <cell r="B1067">
            <v>17020413002</v>
          </cell>
          <cell r="C1067" t="str">
            <v>Inversiones en Titulos Valores Emitidos por el sector Privado.</v>
          </cell>
          <cell r="D1067"/>
          <cell r="E1067"/>
          <cell r="F1067"/>
          <cell r="G1067"/>
          <cell r="H1067"/>
          <cell r="I1067"/>
          <cell r="J1067">
            <v>97561829285</v>
          </cell>
        </row>
        <row r="1068">
          <cell r="B1068">
            <v>17060000000</v>
          </cell>
          <cell r="C1068" t="str">
            <v>DERECHOS FIDUCIARIOS</v>
          </cell>
          <cell r="D1068"/>
          <cell r="E1068"/>
          <cell r="F1068"/>
          <cell r="G1068"/>
          <cell r="H1068"/>
          <cell r="I1068"/>
          <cell r="J1068">
            <v>128327855220</v>
          </cell>
        </row>
        <row r="1069">
          <cell r="B1069">
            <v>17060211000</v>
          </cell>
          <cell r="C1069" t="str">
            <v>DERECHOS EN FIDEICOMISO</v>
          </cell>
          <cell r="D1069"/>
          <cell r="E1069"/>
          <cell r="F1069"/>
          <cell r="G1069"/>
          <cell r="H1069"/>
          <cell r="I1069"/>
          <cell r="J1069">
            <v>128327855220</v>
          </cell>
        </row>
        <row r="1070">
          <cell r="B1070">
            <v>17060211002</v>
          </cell>
          <cell r="C1070" t="str">
            <v>BIENES MUEBLES</v>
          </cell>
          <cell r="D1070"/>
          <cell r="E1070"/>
          <cell r="F1070"/>
          <cell r="G1070"/>
          <cell r="H1070"/>
          <cell r="I1070"/>
          <cell r="J1070">
            <v>128327855220</v>
          </cell>
        </row>
        <row r="1071">
          <cell r="B1071">
            <v>17060211002</v>
          </cell>
          <cell r="C1071" t="str">
            <v>PRESTAMOS EN FIDEICOMISO</v>
          </cell>
          <cell r="D1071"/>
          <cell r="E1071"/>
          <cell r="F1071"/>
          <cell r="G1071"/>
          <cell r="H1071"/>
          <cell r="I1071"/>
          <cell r="J1071">
            <v>70118605149</v>
          </cell>
        </row>
        <row r="1072">
          <cell r="B1072">
            <v>17060211002</v>
          </cell>
          <cell r="C1072" t="str">
            <v>PRESTAMOS EN FIDEICOMISOS EN USD</v>
          </cell>
          <cell r="D1072"/>
          <cell r="E1072"/>
          <cell r="F1072"/>
          <cell r="G1072"/>
          <cell r="H1072"/>
          <cell r="I1072"/>
          <cell r="J1072">
            <v>58209250071</v>
          </cell>
        </row>
        <row r="1073">
          <cell r="B1073">
            <v>17080000000</v>
          </cell>
          <cell r="C1073" t="str">
            <v>RENTAS S/TITULOS DE RENTA FIJA DE SOC.PRIVADAS</v>
          </cell>
          <cell r="D1073"/>
          <cell r="E1073"/>
          <cell r="F1073"/>
          <cell r="G1073"/>
          <cell r="H1073"/>
          <cell r="I1073"/>
          <cell r="J1073">
            <v>2145240892</v>
          </cell>
        </row>
        <row r="1074">
          <cell r="B1074">
            <v>17080415000</v>
          </cell>
          <cell r="C1074" t="str">
            <v>RENTAS S/TITULOS DE RENTA FIJA DE SOC.PRIVADAS</v>
          </cell>
          <cell r="D1074"/>
          <cell r="E1074"/>
          <cell r="F1074"/>
          <cell r="G1074"/>
          <cell r="H1074"/>
          <cell r="I1074"/>
          <cell r="J1074">
            <v>2145240892</v>
          </cell>
        </row>
        <row r="1075">
          <cell r="B1075">
            <v>17080415082</v>
          </cell>
          <cell r="C1075" t="str">
            <v>RENTAS S/TITULOS DE RENTA FIJA DE SOC. PRIVADAS</v>
          </cell>
          <cell r="D1075"/>
          <cell r="E1075"/>
          <cell r="F1075"/>
          <cell r="G1075"/>
          <cell r="H1075"/>
          <cell r="I1075"/>
          <cell r="J1075">
            <v>2145240892</v>
          </cell>
        </row>
        <row r="1076">
          <cell r="B1076">
            <v>17090000000</v>
          </cell>
          <cell r="C1076" t="str">
            <v>(PREVISIONES)</v>
          </cell>
          <cell r="D1076"/>
          <cell r="E1076"/>
          <cell r="F1076"/>
          <cell r="G1076"/>
          <cell r="H1076"/>
          <cell r="I1076"/>
          <cell r="J1076">
            <v>-126498729526</v>
          </cell>
        </row>
        <row r="1077">
          <cell r="B1077">
            <v>17090317000</v>
          </cell>
          <cell r="C1077" t="str">
            <v>(PREVISIONES POR INVERSIONES)</v>
          </cell>
          <cell r="D1077"/>
          <cell r="E1077"/>
          <cell r="F1077"/>
          <cell r="G1077"/>
          <cell r="H1077"/>
          <cell r="I1077"/>
          <cell r="J1077">
            <v>-126498729526</v>
          </cell>
        </row>
        <row r="1078">
          <cell r="B1078">
            <v>17090317096</v>
          </cell>
          <cell r="C1078" t="str">
            <v>PREVISIONES SOBRE DERECHOS EN FIDEICOMISO</v>
          </cell>
          <cell r="D1078"/>
          <cell r="E1078"/>
          <cell r="F1078"/>
          <cell r="G1078"/>
          <cell r="H1078"/>
          <cell r="I1078"/>
          <cell r="J1078">
            <v>-126006600525</v>
          </cell>
        </row>
        <row r="1079">
          <cell r="B1079">
            <v>17090317096</v>
          </cell>
          <cell r="C1079" t="str">
            <v>PREVISIONES SOBRE DERECHOS EN FIDEICOMISOS</v>
          </cell>
          <cell r="D1079"/>
          <cell r="E1079"/>
          <cell r="F1079"/>
          <cell r="G1079"/>
          <cell r="H1079"/>
          <cell r="I1079"/>
          <cell r="J1079">
            <v>-68300669292</v>
          </cell>
        </row>
        <row r="1080">
          <cell r="B1080">
            <v>17090317096</v>
          </cell>
          <cell r="C1080" t="str">
            <v>PREVISIONES SOBRE DERECJOS EN FIDEICOMISOS</v>
          </cell>
          <cell r="D1080"/>
          <cell r="E1080"/>
          <cell r="F1080"/>
          <cell r="G1080"/>
          <cell r="H1080"/>
          <cell r="I1080"/>
          <cell r="J1080">
            <v>-57705931233</v>
          </cell>
        </row>
        <row r="1081">
          <cell r="B1081">
            <v>17090317098</v>
          </cell>
          <cell r="C1081" t="str">
            <v>RESIDENTES</v>
          </cell>
          <cell r="D1081"/>
          <cell r="E1081"/>
          <cell r="F1081"/>
          <cell r="G1081"/>
          <cell r="H1081"/>
          <cell r="I1081"/>
          <cell r="J1081">
            <v>-492129001</v>
          </cell>
        </row>
        <row r="1082">
          <cell r="B1082">
            <v>17090317098</v>
          </cell>
          <cell r="C1082" t="str">
            <v>(Previsiones - Inmuebles)</v>
          </cell>
          <cell r="D1082"/>
          <cell r="E1082"/>
          <cell r="F1082"/>
          <cell r="G1082"/>
          <cell r="H1082"/>
          <cell r="I1082"/>
          <cell r="J1082">
            <v>-492129001</v>
          </cell>
        </row>
        <row r="1083">
          <cell r="B1083">
            <v>17500000500</v>
          </cell>
          <cell r="C1083" t="str">
            <v>INVERSIONES EN SOCIEDADES PRIVADAS</v>
          </cell>
          <cell r="D1083"/>
          <cell r="E1083"/>
          <cell r="F1083"/>
          <cell r="G1083"/>
          <cell r="H1083"/>
          <cell r="I1083"/>
          <cell r="J1083">
            <v>902305356</v>
          </cell>
        </row>
        <row r="1084">
          <cell r="B1084">
            <v>17520000500</v>
          </cell>
          <cell r="C1084" t="str">
            <v>INVERSIONES EN SOCIEDADES PRIVADAS</v>
          </cell>
          <cell r="D1084"/>
          <cell r="E1084"/>
          <cell r="F1084"/>
          <cell r="G1084"/>
          <cell r="H1084"/>
          <cell r="I1084"/>
          <cell r="J1084">
            <v>902305356</v>
          </cell>
        </row>
        <row r="1085">
          <cell r="B1085">
            <v>17520295500</v>
          </cell>
          <cell r="C1085" t="str">
            <v>INVERSIONES EN SOCIEDADES PRIVADAS</v>
          </cell>
          <cell r="D1085"/>
          <cell r="E1085"/>
          <cell r="F1085"/>
          <cell r="G1085"/>
          <cell r="H1085"/>
          <cell r="I1085"/>
          <cell r="J1085">
            <v>902305356</v>
          </cell>
        </row>
        <row r="1086">
          <cell r="B1086">
            <v>17520295502</v>
          </cell>
          <cell r="C1086" t="str">
            <v>INVERSIONES EN SOCIEDADES PRIVADAS</v>
          </cell>
          <cell r="D1086"/>
          <cell r="E1086"/>
          <cell r="F1086"/>
          <cell r="G1086"/>
          <cell r="H1086"/>
          <cell r="I1086"/>
          <cell r="J1086">
            <v>902305356</v>
          </cell>
        </row>
        <row r="1087">
          <cell r="B1087">
            <v>17520295502</v>
          </cell>
          <cell r="C1087" t="str">
            <v>INVERSIONES EN SOCIEDADES PRIVADAS</v>
          </cell>
          <cell r="D1087"/>
          <cell r="E1087"/>
          <cell r="F1087"/>
          <cell r="G1087"/>
          <cell r="H1087"/>
          <cell r="I1087"/>
          <cell r="J1087">
            <v>902305356</v>
          </cell>
        </row>
        <row r="1088">
          <cell r="B1088">
            <v>17700000700</v>
          </cell>
          <cell r="C1088" t="str">
            <v>INVERSIONES EN SOCIEDADES PRIVADAS</v>
          </cell>
          <cell r="D1088"/>
          <cell r="E1088"/>
          <cell r="F1088"/>
          <cell r="G1088"/>
          <cell r="H1088"/>
          <cell r="I1088"/>
          <cell r="J1088">
            <v>2000000000</v>
          </cell>
        </row>
        <row r="1089">
          <cell r="B1089">
            <v>17720000700</v>
          </cell>
          <cell r="C1089" t="str">
            <v>INVERSIONES EN SOCIEDADES PRIVADAS</v>
          </cell>
          <cell r="D1089"/>
          <cell r="E1089"/>
          <cell r="F1089"/>
          <cell r="G1089"/>
          <cell r="H1089"/>
          <cell r="I1089"/>
          <cell r="J1089">
            <v>2000000000</v>
          </cell>
        </row>
        <row r="1090">
          <cell r="B1090">
            <v>17720295700</v>
          </cell>
          <cell r="C1090" t="str">
            <v>INVERSIONES EN SOCIEDADES PRIVADAS</v>
          </cell>
          <cell r="D1090"/>
          <cell r="E1090"/>
          <cell r="F1090"/>
          <cell r="G1090"/>
          <cell r="H1090"/>
          <cell r="I1090"/>
          <cell r="J1090">
            <v>2000000000</v>
          </cell>
        </row>
        <row r="1091">
          <cell r="B1091">
            <v>17720295702</v>
          </cell>
          <cell r="C1091" t="str">
            <v>INVERSIONES EN SOCIEDADES PRIVADAS</v>
          </cell>
          <cell r="D1091"/>
          <cell r="E1091"/>
          <cell r="F1091"/>
          <cell r="G1091"/>
          <cell r="H1091"/>
          <cell r="I1091"/>
          <cell r="J1091">
            <v>2000000000</v>
          </cell>
        </row>
        <row r="1092">
          <cell r="B1092">
            <v>17720295702</v>
          </cell>
          <cell r="C1092" t="str">
            <v>INVERSIONES EN SOCIEDADES PRIVADAS</v>
          </cell>
          <cell r="D1092"/>
          <cell r="E1092"/>
          <cell r="F1092"/>
          <cell r="G1092"/>
          <cell r="H1092"/>
          <cell r="I1092"/>
          <cell r="J1092">
            <v>2000000000</v>
          </cell>
        </row>
        <row r="1093">
          <cell r="B1093">
            <v>17780415782</v>
          </cell>
          <cell r="C1093" t="str">
            <v>RENTAS S/TITULOS DE RENTA FIJA SP</v>
          </cell>
          <cell r="D1093"/>
          <cell r="E1093"/>
          <cell r="F1093"/>
          <cell r="G1093"/>
          <cell r="H1093"/>
          <cell r="I1093"/>
          <cell r="J1093">
            <v>7903532</v>
          </cell>
        </row>
        <row r="1094">
          <cell r="B1094">
            <v>17800000800</v>
          </cell>
          <cell r="C1094" t="str">
            <v>INVERSIONES EN SOCIEDADES PRIVADAS</v>
          </cell>
          <cell r="D1094"/>
          <cell r="E1094"/>
          <cell r="F1094"/>
          <cell r="G1094"/>
          <cell r="H1094"/>
          <cell r="I1094"/>
          <cell r="J1094">
            <v>17838118303</v>
          </cell>
        </row>
        <row r="1095">
          <cell r="B1095">
            <v>17820000800</v>
          </cell>
          <cell r="C1095" t="str">
            <v>INVERSIONES EN SOCIEDADES PRIVADAS</v>
          </cell>
          <cell r="D1095"/>
          <cell r="E1095"/>
          <cell r="F1095"/>
          <cell r="G1095"/>
          <cell r="H1095"/>
          <cell r="I1095"/>
          <cell r="J1095">
            <v>17838118303</v>
          </cell>
        </row>
        <row r="1096">
          <cell r="B1096">
            <v>17820295800</v>
          </cell>
          <cell r="C1096" t="str">
            <v>INVERSIONES EN SOCIEDADES PRIVADAS</v>
          </cell>
          <cell r="D1096"/>
          <cell r="E1096"/>
          <cell r="F1096"/>
          <cell r="G1096"/>
          <cell r="H1096"/>
          <cell r="I1096"/>
          <cell r="J1096">
            <v>17838118303</v>
          </cell>
        </row>
        <row r="1097">
          <cell r="B1097">
            <v>17820295802</v>
          </cell>
          <cell r="C1097" t="str">
            <v>INVERSIONES EN SOCIEDADES PRIVADAS</v>
          </cell>
          <cell r="D1097"/>
          <cell r="E1097"/>
          <cell r="F1097"/>
          <cell r="G1097"/>
          <cell r="H1097"/>
          <cell r="I1097"/>
          <cell r="J1097">
            <v>17838118303</v>
          </cell>
        </row>
        <row r="1098">
          <cell r="B1098">
            <v>17820295802</v>
          </cell>
          <cell r="C1098" t="str">
            <v>INVERSIONES EN SOCIEDADES PRIVADAS</v>
          </cell>
          <cell r="D1098"/>
          <cell r="E1098"/>
          <cell r="F1098"/>
          <cell r="G1098"/>
          <cell r="H1098"/>
          <cell r="I1098"/>
          <cell r="J1098">
            <v>17838118303</v>
          </cell>
        </row>
        <row r="1099">
          <cell r="B1099">
            <v>17880415882</v>
          </cell>
          <cell r="C1099" t="str">
            <v>RENTAS S/TITULOS DE RENTA FIJA SP</v>
          </cell>
          <cell r="D1099"/>
          <cell r="E1099"/>
          <cell r="F1099"/>
          <cell r="G1099"/>
          <cell r="H1099"/>
          <cell r="I1099"/>
          <cell r="J1099">
            <v>2137337360</v>
          </cell>
        </row>
        <row r="1100">
          <cell r="B1100">
            <v>18000000000</v>
          </cell>
          <cell r="C1100" t="str">
            <v>BIENES DE USO</v>
          </cell>
          <cell r="D1100"/>
          <cell r="E1100"/>
          <cell r="F1100"/>
          <cell r="G1100"/>
          <cell r="H1100"/>
          <cell r="I1100"/>
          <cell r="J1100">
            <v>27272355992</v>
          </cell>
        </row>
        <row r="1101">
          <cell r="B1101">
            <v>18010000000</v>
          </cell>
          <cell r="C1101" t="str">
            <v>BIENES DE USO PROPIO</v>
          </cell>
          <cell r="D1101"/>
          <cell r="E1101"/>
          <cell r="F1101"/>
          <cell r="G1101"/>
          <cell r="H1101"/>
          <cell r="I1101"/>
          <cell r="J1101">
            <v>27272355992</v>
          </cell>
        </row>
        <row r="1102">
          <cell r="B1102">
            <v>18010319000</v>
          </cell>
          <cell r="C1102" t="str">
            <v>INMUEBLES</v>
          </cell>
          <cell r="D1102"/>
          <cell r="E1102"/>
          <cell r="F1102"/>
          <cell r="G1102"/>
          <cell r="H1102"/>
          <cell r="I1102"/>
          <cell r="J1102">
            <v>18769162404</v>
          </cell>
        </row>
        <row r="1103">
          <cell r="B1103">
            <v>18010319002</v>
          </cell>
          <cell r="C1103" t="str">
            <v>VALOR REVALUADO-EDIFICIO</v>
          </cell>
          <cell r="D1103"/>
          <cell r="E1103"/>
          <cell r="F1103"/>
          <cell r="G1103"/>
          <cell r="H1103"/>
          <cell r="I1103"/>
          <cell r="J1103">
            <v>6558403547</v>
          </cell>
        </row>
        <row r="1104">
          <cell r="B1104">
            <v>18010319002</v>
          </cell>
          <cell r="C1104" t="str">
            <v>Edificios</v>
          </cell>
          <cell r="D1104"/>
          <cell r="E1104"/>
          <cell r="F1104"/>
          <cell r="G1104"/>
          <cell r="H1104"/>
          <cell r="I1104"/>
          <cell r="J1104">
            <v>6558403547</v>
          </cell>
        </row>
        <row r="1105">
          <cell r="B1105">
            <v>18010319004</v>
          </cell>
          <cell r="C1105" t="str">
            <v>VALOR HISTORICO REVALUADO - TERRENO</v>
          </cell>
          <cell r="D1105"/>
          <cell r="E1105"/>
          <cell r="F1105"/>
          <cell r="G1105"/>
          <cell r="H1105"/>
          <cell r="I1105"/>
          <cell r="J1105">
            <v>14664590748</v>
          </cell>
        </row>
        <row r="1106">
          <cell r="B1106">
            <v>18010319004</v>
          </cell>
          <cell r="C1106" t="str">
            <v>Valor Hist¢rico Revaluado - Terreno</v>
          </cell>
          <cell r="D1106"/>
          <cell r="E1106"/>
          <cell r="F1106"/>
          <cell r="G1106"/>
          <cell r="H1106"/>
          <cell r="I1106"/>
          <cell r="J1106">
            <v>14664590748</v>
          </cell>
        </row>
        <row r="1107">
          <cell r="B1107">
            <v>18010319092</v>
          </cell>
          <cell r="C1107" t="str">
            <v>(DEPRECIACIONES ACUMULADAS - EDIFICIO)</v>
          </cell>
          <cell r="D1107"/>
          <cell r="E1107"/>
          <cell r="F1107"/>
          <cell r="G1107"/>
          <cell r="H1107"/>
          <cell r="I1107"/>
          <cell r="J1107">
            <v>-2453831891</v>
          </cell>
        </row>
        <row r="1108">
          <cell r="B1108">
            <v>18010319092</v>
          </cell>
          <cell r="C1108" t="str">
            <v>(Depreciacion Acumulada - Edificios)</v>
          </cell>
          <cell r="D1108"/>
          <cell r="E1108"/>
          <cell r="F1108"/>
          <cell r="G1108"/>
          <cell r="H1108"/>
          <cell r="I1108"/>
          <cell r="J1108">
            <v>-2453831891</v>
          </cell>
        </row>
        <row r="1109">
          <cell r="B1109">
            <v>18010321000</v>
          </cell>
          <cell r="C1109" t="str">
            <v>MUEBLES</v>
          </cell>
          <cell r="D1109"/>
          <cell r="E1109"/>
          <cell r="F1109"/>
          <cell r="G1109"/>
          <cell r="H1109"/>
          <cell r="I1109"/>
          <cell r="J1109">
            <v>3415349854</v>
          </cell>
        </row>
        <row r="1110">
          <cell r="B1110">
            <v>18010321002</v>
          </cell>
          <cell r="C1110" t="str">
            <v>VALOR COSTO REVAL.-MUEBLES</v>
          </cell>
          <cell r="D1110"/>
          <cell r="E1110"/>
          <cell r="F1110"/>
          <cell r="G1110"/>
          <cell r="H1110"/>
          <cell r="I1110"/>
          <cell r="J1110">
            <v>13464039736</v>
          </cell>
        </row>
        <row r="1111">
          <cell r="B1111">
            <v>18010321002</v>
          </cell>
          <cell r="C1111" t="str">
            <v>Valor Costo Revaluado- Cuadros</v>
          </cell>
          <cell r="D1111"/>
          <cell r="E1111"/>
          <cell r="F1111"/>
          <cell r="G1111"/>
          <cell r="H1111"/>
          <cell r="I1111"/>
          <cell r="J1111">
            <v>35697565</v>
          </cell>
        </row>
        <row r="1112">
          <cell r="B1112">
            <v>18010321002</v>
          </cell>
          <cell r="C1112" t="str">
            <v>Valor costo revaluado-Muebles</v>
          </cell>
          <cell r="D1112"/>
          <cell r="E1112"/>
          <cell r="F1112"/>
          <cell r="G1112"/>
          <cell r="H1112"/>
          <cell r="I1112"/>
          <cell r="J1112">
            <v>5172622743</v>
          </cell>
        </row>
        <row r="1113">
          <cell r="B1113">
            <v>18010321002</v>
          </cell>
          <cell r="C1113" t="str">
            <v>Valor costo revaluado- Maquinas</v>
          </cell>
          <cell r="D1113"/>
          <cell r="E1113"/>
          <cell r="F1113"/>
          <cell r="G1113"/>
          <cell r="H1113"/>
          <cell r="I1113"/>
          <cell r="J1113">
            <v>3002325286</v>
          </cell>
        </row>
        <row r="1114">
          <cell r="B1114">
            <v>18010321002</v>
          </cell>
          <cell r="C1114" t="str">
            <v>Valor costo revaluado - Equipos</v>
          </cell>
          <cell r="D1114"/>
          <cell r="E1114"/>
          <cell r="F1114"/>
          <cell r="G1114"/>
          <cell r="H1114"/>
          <cell r="I1114"/>
          <cell r="J1114">
            <v>435895498</v>
          </cell>
        </row>
        <row r="1115">
          <cell r="B1115">
            <v>18010321002</v>
          </cell>
          <cell r="C1115" t="str">
            <v>Valor costo revaluado - Instalaciones</v>
          </cell>
          <cell r="D1115"/>
          <cell r="E1115"/>
          <cell r="F1115"/>
          <cell r="G1115"/>
          <cell r="H1115"/>
          <cell r="I1115"/>
          <cell r="J1115">
            <v>4817498644</v>
          </cell>
        </row>
        <row r="1116">
          <cell r="B1116">
            <v>18010321092</v>
          </cell>
          <cell r="C1116" t="str">
            <v>(DEPRECIACIONES ACUMUL.-MUEBLES</v>
          </cell>
          <cell r="D1116"/>
          <cell r="E1116"/>
          <cell r="F1116"/>
          <cell r="G1116"/>
          <cell r="H1116"/>
          <cell r="I1116"/>
          <cell r="J1116">
            <v>-10048689882</v>
          </cell>
        </row>
        <row r="1117">
          <cell r="B1117">
            <v>18010321092</v>
          </cell>
          <cell r="C1117" t="str">
            <v>(Dep. Acumulada - Cuadros)</v>
          </cell>
          <cell r="D1117"/>
          <cell r="E1117"/>
          <cell r="F1117"/>
          <cell r="G1117"/>
          <cell r="H1117"/>
          <cell r="I1117"/>
          <cell r="J1117">
            <v>-32959951</v>
          </cell>
        </row>
        <row r="1118">
          <cell r="B1118">
            <v>18010321092</v>
          </cell>
          <cell r="C1118" t="str">
            <v>(Deprec. acumulada - Muebles)</v>
          </cell>
          <cell r="D1118"/>
          <cell r="E1118"/>
          <cell r="F1118"/>
          <cell r="G1118"/>
          <cell r="H1118"/>
          <cell r="I1118"/>
          <cell r="J1118">
            <v>-3996224249</v>
          </cell>
        </row>
        <row r="1119">
          <cell r="B1119">
            <v>18010321092</v>
          </cell>
          <cell r="C1119" t="str">
            <v>(Deprec. acumulada - Máquinas)</v>
          </cell>
          <cell r="D1119"/>
          <cell r="E1119"/>
          <cell r="F1119"/>
          <cell r="G1119"/>
          <cell r="H1119"/>
          <cell r="I1119"/>
          <cell r="J1119">
            <v>-2240203480</v>
          </cell>
        </row>
        <row r="1120">
          <cell r="B1120">
            <v>18010321092</v>
          </cell>
          <cell r="C1120" t="str">
            <v>(Deprec. acumulada - Equipos)</v>
          </cell>
          <cell r="D1120"/>
          <cell r="E1120"/>
          <cell r="F1120"/>
          <cell r="G1120"/>
          <cell r="H1120"/>
          <cell r="I1120"/>
          <cell r="J1120">
            <v>-187130734</v>
          </cell>
        </row>
        <row r="1121">
          <cell r="B1121">
            <v>18010321092</v>
          </cell>
          <cell r="C1121" t="str">
            <v>(Deprec. acumulada - Instalaciones)</v>
          </cell>
          <cell r="D1121"/>
          <cell r="E1121"/>
          <cell r="F1121"/>
          <cell r="G1121"/>
          <cell r="H1121"/>
          <cell r="I1121"/>
          <cell r="J1121">
            <v>-3592171468</v>
          </cell>
        </row>
        <row r="1122">
          <cell r="B1122">
            <v>18010323000</v>
          </cell>
          <cell r="C1122" t="str">
            <v>EQUIPOS DE COMPUTACION</v>
          </cell>
          <cell r="D1122"/>
          <cell r="E1122"/>
          <cell r="F1122"/>
          <cell r="G1122"/>
          <cell r="H1122"/>
          <cell r="I1122"/>
          <cell r="J1122">
            <v>2632580363</v>
          </cell>
        </row>
        <row r="1123">
          <cell r="B1123">
            <v>18010323002</v>
          </cell>
          <cell r="C1123" t="str">
            <v>VALOR DE COSTO REVALUADO - EQUIPOS DE COMPUTACION</v>
          </cell>
          <cell r="D1123"/>
          <cell r="E1123"/>
          <cell r="F1123"/>
          <cell r="G1123"/>
          <cell r="H1123"/>
          <cell r="I1123"/>
          <cell r="J1123">
            <v>7725162541</v>
          </cell>
        </row>
        <row r="1124">
          <cell r="B1124">
            <v>18010323002</v>
          </cell>
          <cell r="C1124" t="str">
            <v>Valor de Costo Revaluado Equipos de Computaci¢n</v>
          </cell>
          <cell r="D1124"/>
          <cell r="E1124"/>
          <cell r="F1124"/>
          <cell r="G1124"/>
          <cell r="H1124"/>
          <cell r="I1124"/>
          <cell r="J1124">
            <v>7725162541</v>
          </cell>
        </row>
        <row r="1125">
          <cell r="B1125">
            <v>18010323092</v>
          </cell>
          <cell r="C1125" t="str">
            <v>(DEPRECIACIONES ACUMULADAS-EQUIPOS DE COMPUTACION)</v>
          </cell>
          <cell r="D1125"/>
          <cell r="E1125"/>
          <cell r="F1125"/>
          <cell r="G1125"/>
          <cell r="H1125"/>
          <cell r="I1125"/>
          <cell r="J1125">
            <v>-5092582178</v>
          </cell>
        </row>
        <row r="1126">
          <cell r="B1126">
            <v>18010323092</v>
          </cell>
          <cell r="C1126" t="str">
            <v>(Deprec.Acumuladas Equipos de Computaci¢n)</v>
          </cell>
          <cell r="D1126"/>
          <cell r="E1126"/>
          <cell r="F1126"/>
          <cell r="G1126"/>
          <cell r="H1126"/>
          <cell r="I1126"/>
          <cell r="J1126">
            <v>-5092582178</v>
          </cell>
        </row>
        <row r="1127">
          <cell r="B1127">
            <v>18010325000</v>
          </cell>
          <cell r="C1127" t="str">
            <v>CAJAS DE SEGURIDAD Y TESORO</v>
          </cell>
          <cell r="D1127"/>
          <cell r="E1127"/>
          <cell r="F1127"/>
          <cell r="G1127"/>
          <cell r="H1127"/>
          <cell r="I1127"/>
          <cell r="J1127">
            <v>37901118</v>
          </cell>
        </row>
        <row r="1128">
          <cell r="B1128">
            <v>18010325002</v>
          </cell>
          <cell r="C1128" t="str">
            <v>VALOR DE COSTO REVALUADO-CAJAS DE SEGURIDAD Y TESORO</v>
          </cell>
          <cell r="D1128"/>
          <cell r="E1128"/>
          <cell r="F1128"/>
          <cell r="G1128"/>
          <cell r="H1128"/>
          <cell r="I1128"/>
          <cell r="J1128">
            <v>382607348</v>
          </cell>
        </row>
        <row r="1129">
          <cell r="B1129">
            <v>18010325002</v>
          </cell>
          <cell r="C1129" t="str">
            <v>Valor Costo Caja de Seguridad y Tesoro</v>
          </cell>
          <cell r="D1129"/>
          <cell r="E1129"/>
          <cell r="F1129"/>
          <cell r="G1129"/>
          <cell r="H1129"/>
          <cell r="I1129"/>
          <cell r="J1129">
            <v>382607348</v>
          </cell>
        </row>
        <row r="1130">
          <cell r="B1130">
            <v>18010325092</v>
          </cell>
          <cell r="C1130" t="str">
            <v>(DEPRECIACIONES ACUMUL.-CAJAS DE SEGURIDAD Y TESORO)</v>
          </cell>
          <cell r="D1130"/>
          <cell r="E1130"/>
          <cell r="F1130"/>
          <cell r="G1130"/>
          <cell r="H1130"/>
          <cell r="I1130"/>
          <cell r="J1130">
            <v>-344706230</v>
          </cell>
        </row>
        <row r="1131">
          <cell r="B1131">
            <v>18010325092</v>
          </cell>
          <cell r="C1131" t="str">
            <v>(Deprec.Acum.-Caja de Segur. y Tesoro)</v>
          </cell>
          <cell r="D1131"/>
          <cell r="E1131"/>
          <cell r="F1131"/>
          <cell r="G1131"/>
          <cell r="H1131"/>
          <cell r="I1131"/>
          <cell r="J1131">
            <v>-344706230</v>
          </cell>
        </row>
        <row r="1132">
          <cell r="B1132">
            <v>18010327000</v>
          </cell>
          <cell r="C1132" t="str">
            <v>MATERIAL DE TRANSPORTE</v>
          </cell>
          <cell r="D1132"/>
          <cell r="E1132"/>
          <cell r="F1132"/>
          <cell r="G1132"/>
          <cell r="H1132"/>
          <cell r="I1132"/>
          <cell r="J1132">
            <v>2417362253</v>
          </cell>
        </row>
        <row r="1133">
          <cell r="B1133">
            <v>18010327002</v>
          </cell>
          <cell r="C1133" t="str">
            <v>VALOR DE COSTO REVALUADO - MATERIAL DE TRANSPORTE</v>
          </cell>
          <cell r="D1133"/>
          <cell r="E1133"/>
          <cell r="F1133"/>
          <cell r="G1133"/>
          <cell r="H1133"/>
          <cell r="I1133"/>
          <cell r="J1133">
            <v>3507900069</v>
          </cell>
        </row>
        <row r="1134">
          <cell r="B1134">
            <v>18010327002</v>
          </cell>
          <cell r="C1134" t="str">
            <v>Rodados y Veh¡culos</v>
          </cell>
          <cell r="D1134"/>
          <cell r="E1134"/>
          <cell r="F1134"/>
          <cell r="G1134"/>
          <cell r="H1134"/>
          <cell r="I1134"/>
          <cell r="J1134">
            <v>3507900069</v>
          </cell>
        </row>
        <row r="1135">
          <cell r="B1135">
            <v>18010327092</v>
          </cell>
          <cell r="C1135" t="str">
            <v>(DEPRECIACIONES ACUMULADAS-MATERIAL DE TRANSPORTE)</v>
          </cell>
          <cell r="D1135"/>
          <cell r="E1135"/>
          <cell r="F1135"/>
          <cell r="G1135"/>
          <cell r="H1135"/>
          <cell r="I1135"/>
          <cell r="J1135">
            <v>-1090537816</v>
          </cell>
        </row>
        <row r="1136">
          <cell r="B1136">
            <v>18010327092</v>
          </cell>
          <cell r="C1136" t="str">
            <v>Deprec.Acumul. Elementos de Transporte</v>
          </cell>
          <cell r="D1136"/>
          <cell r="E1136"/>
          <cell r="F1136"/>
          <cell r="G1136"/>
          <cell r="H1136"/>
          <cell r="I1136"/>
          <cell r="J1136">
            <v>-1090537816</v>
          </cell>
        </row>
        <row r="1137">
          <cell r="B1137">
            <v>19000000000</v>
          </cell>
          <cell r="C1137" t="str">
            <v>CARGOS DIFERIDOS E INTANGIBLES</v>
          </cell>
          <cell r="D1137"/>
          <cell r="E1137"/>
          <cell r="F1137"/>
          <cell r="G1137"/>
          <cell r="H1137"/>
          <cell r="I1137"/>
          <cell r="J1137">
            <v>69324924290</v>
          </cell>
        </row>
        <row r="1138">
          <cell r="B1138">
            <v>19010000000</v>
          </cell>
          <cell r="C1138" t="str">
            <v>CARGOS DIFERIDOS E INTANGIBLES</v>
          </cell>
          <cell r="D1138"/>
          <cell r="E1138"/>
          <cell r="F1138"/>
          <cell r="G1138"/>
          <cell r="H1138"/>
          <cell r="I1138"/>
          <cell r="J1138">
            <v>68631078529</v>
          </cell>
        </row>
        <row r="1139">
          <cell r="B1139">
            <v>19010337000</v>
          </cell>
          <cell r="C1139" t="str">
            <v>GASTOS DE ORGANIZACION E INTANGIBLES</v>
          </cell>
          <cell r="D1139"/>
          <cell r="E1139"/>
          <cell r="F1139"/>
          <cell r="G1139"/>
          <cell r="H1139"/>
          <cell r="I1139"/>
          <cell r="J1139">
            <v>14675620384</v>
          </cell>
        </row>
        <row r="1140">
          <cell r="B1140">
            <v>19010337002</v>
          </cell>
          <cell r="C1140" t="str">
            <v>VALOR DE COSTO - GASTOS DE ORGANIZACION</v>
          </cell>
          <cell r="D1140"/>
          <cell r="E1140"/>
          <cell r="F1140"/>
          <cell r="G1140"/>
          <cell r="H1140"/>
          <cell r="I1140"/>
          <cell r="J1140">
            <v>2029315463</v>
          </cell>
        </row>
        <row r="1141">
          <cell r="B1141">
            <v>19010337002</v>
          </cell>
          <cell r="C1141" t="str">
            <v>Valor de Costo -Gtos. de Organizaci¢n</v>
          </cell>
          <cell r="D1141"/>
          <cell r="E1141"/>
          <cell r="F1141"/>
          <cell r="G1141"/>
          <cell r="H1141"/>
          <cell r="I1141"/>
          <cell r="J1141">
            <v>2029315463</v>
          </cell>
        </row>
        <row r="1142">
          <cell r="B1142">
            <v>19010337004</v>
          </cell>
          <cell r="C1142" t="str">
            <v>BIENES INTANGIBLES - SISTEMAS</v>
          </cell>
          <cell r="D1142"/>
          <cell r="E1142"/>
          <cell r="F1142"/>
          <cell r="G1142"/>
          <cell r="H1142"/>
          <cell r="I1142"/>
          <cell r="J1142">
            <v>19033820929</v>
          </cell>
        </row>
        <row r="1143">
          <cell r="B1143">
            <v>19010337004</v>
          </cell>
          <cell r="C1143" t="str">
            <v>SOFTWARE</v>
          </cell>
          <cell r="D1143"/>
          <cell r="E1143"/>
          <cell r="F1143"/>
          <cell r="G1143"/>
          <cell r="H1143"/>
          <cell r="I1143"/>
          <cell r="J1143">
            <v>19033820929</v>
          </cell>
        </row>
        <row r="1144">
          <cell r="B1144">
            <v>19010337092</v>
          </cell>
          <cell r="C1144" t="str">
            <v>(DEPRECIACIONES ACUMULADAS - GASTOS DE ORGANIZACION)</v>
          </cell>
          <cell r="D1144"/>
          <cell r="E1144"/>
          <cell r="F1144"/>
          <cell r="G1144"/>
          <cell r="H1144"/>
          <cell r="I1144"/>
          <cell r="J1144">
            <v>-1407382460</v>
          </cell>
        </row>
        <row r="1145">
          <cell r="B1145">
            <v>19010337092</v>
          </cell>
          <cell r="C1145" t="str">
            <v>(Amortizaci¢n Acum.-Gtos. de Organizaci¢n)</v>
          </cell>
          <cell r="D1145"/>
          <cell r="E1145"/>
          <cell r="F1145"/>
          <cell r="G1145"/>
          <cell r="H1145"/>
          <cell r="I1145"/>
          <cell r="J1145">
            <v>-1407382460</v>
          </cell>
        </row>
        <row r="1146">
          <cell r="B1146">
            <v>19010337094</v>
          </cell>
          <cell r="C1146" t="str">
            <v>(AMORTIZACIONES ACUMULADAS - SISTEMA)</v>
          </cell>
          <cell r="D1146"/>
          <cell r="E1146"/>
          <cell r="F1146"/>
          <cell r="G1146"/>
          <cell r="H1146"/>
          <cell r="I1146"/>
          <cell r="J1146">
            <v>-4980133548</v>
          </cell>
        </row>
        <row r="1147">
          <cell r="B1147">
            <v>19010337094</v>
          </cell>
          <cell r="C1147" t="str">
            <v>(AMORTIZACION - SOFTWARE)</v>
          </cell>
          <cell r="D1147"/>
          <cell r="E1147"/>
          <cell r="F1147"/>
          <cell r="G1147"/>
          <cell r="H1147"/>
          <cell r="I1147"/>
          <cell r="J1147">
            <v>-4980133548</v>
          </cell>
        </row>
        <row r="1148">
          <cell r="B1148">
            <v>19010339000</v>
          </cell>
          <cell r="C1148" t="str">
            <v>MEJORAS E INSTALACIONES EN INMUEBLES ARRENDADOS</v>
          </cell>
          <cell r="D1148"/>
          <cell r="E1148"/>
          <cell r="F1148"/>
          <cell r="G1148"/>
          <cell r="H1148"/>
          <cell r="I1148"/>
          <cell r="J1148">
            <v>305067149</v>
          </cell>
        </row>
        <row r="1149">
          <cell r="B1149">
            <v>19010339002</v>
          </cell>
          <cell r="C1149" t="str">
            <v>VALOR DE COSTO - MEJORAS E INSTAL. EN INMUEBLES ARRENDADOS</v>
          </cell>
          <cell r="D1149"/>
          <cell r="E1149"/>
          <cell r="F1149"/>
          <cell r="G1149"/>
          <cell r="H1149"/>
          <cell r="I1149"/>
          <cell r="J1149">
            <v>1979668570</v>
          </cell>
        </row>
        <row r="1150">
          <cell r="B1150">
            <v>19010339002</v>
          </cell>
          <cell r="C1150" t="str">
            <v>Valor de Costo-Mej. e Inst. en Inm. Arren.</v>
          </cell>
          <cell r="D1150"/>
          <cell r="E1150"/>
          <cell r="F1150"/>
          <cell r="G1150"/>
          <cell r="H1150"/>
          <cell r="I1150"/>
          <cell r="J1150">
            <v>1979668570</v>
          </cell>
        </row>
        <row r="1151">
          <cell r="B1151">
            <v>19010339092</v>
          </cell>
          <cell r="C1151" t="str">
            <v>(DEPRECIACIONES ACUMULADAS - MEJORAS E INSTAL. EN INMUEBLES ARREND.)</v>
          </cell>
          <cell r="D1151"/>
          <cell r="E1151"/>
          <cell r="F1151"/>
          <cell r="G1151"/>
          <cell r="H1151"/>
          <cell r="I1151"/>
          <cell r="J1151">
            <v>-1674601421</v>
          </cell>
        </row>
        <row r="1152">
          <cell r="B1152">
            <v>19010339092</v>
          </cell>
          <cell r="C1152" t="str">
            <v>(Amortizaci¢n acum.-Mejoras e inm. Arrendados)</v>
          </cell>
          <cell r="D1152"/>
          <cell r="E1152"/>
          <cell r="F1152"/>
          <cell r="G1152"/>
          <cell r="H1152"/>
          <cell r="I1152"/>
          <cell r="J1152">
            <v>-1674601421</v>
          </cell>
        </row>
        <row r="1153">
          <cell r="B1153">
            <v>19010341000</v>
          </cell>
          <cell r="C1153" t="str">
            <v>CARGOS DIFERIDOS AUTORIZADOS POR B.C.P.</v>
          </cell>
          <cell r="D1153"/>
          <cell r="E1153"/>
          <cell r="F1153"/>
          <cell r="G1153"/>
          <cell r="H1153"/>
          <cell r="I1153"/>
          <cell r="J1153">
            <v>53650390996</v>
          </cell>
        </row>
        <row r="1154">
          <cell r="B1154">
            <v>19010341004</v>
          </cell>
          <cell r="C1154" t="str">
            <v>AJUSTE CARGOS DIFERIDOS AUTORIZADOS POR EL BCP</v>
          </cell>
          <cell r="D1154"/>
          <cell r="E1154"/>
          <cell r="F1154"/>
          <cell r="G1154"/>
          <cell r="H1154"/>
          <cell r="I1154"/>
          <cell r="J1154">
            <v>72973487826</v>
          </cell>
        </row>
        <row r="1155">
          <cell r="B1155">
            <v>19010341004</v>
          </cell>
          <cell r="C1155" t="str">
            <v>CARGOS DIF. AUTORIZADOS POR EL BCP</v>
          </cell>
          <cell r="D1155"/>
          <cell r="E1155"/>
          <cell r="F1155"/>
          <cell r="G1155"/>
          <cell r="H1155"/>
          <cell r="I1155"/>
          <cell r="J1155">
            <v>130089474</v>
          </cell>
        </row>
        <row r="1156">
          <cell r="B1156">
            <v>19010341004</v>
          </cell>
          <cell r="C1156" t="str">
            <v>CARGOS DIF.AUTO.BCP EX BISA GS</v>
          </cell>
          <cell r="D1156"/>
          <cell r="E1156"/>
          <cell r="F1156"/>
          <cell r="G1156"/>
          <cell r="H1156"/>
          <cell r="I1156"/>
          <cell r="J1156">
            <v>40792592729</v>
          </cell>
        </row>
        <row r="1157">
          <cell r="B1157">
            <v>19010341004</v>
          </cell>
          <cell r="C1157" t="str">
            <v>CARGOS DIF.AUTO.BCP EX BISA USD</v>
          </cell>
          <cell r="D1157"/>
          <cell r="E1157"/>
          <cell r="F1157"/>
          <cell r="G1157"/>
          <cell r="H1157"/>
          <cell r="I1157"/>
          <cell r="J1157">
            <v>32050805623</v>
          </cell>
        </row>
        <row r="1158">
          <cell r="B1158">
            <v>19010341006</v>
          </cell>
          <cell r="C1158" t="str">
            <v>MEDIDAS TRANSITORIAS RES. 33 ACTA 95 2015</v>
          </cell>
          <cell r="D1158"/>
          <cell r="E1158"/>
          <cell r="F1158"/>
          <cell r="G1158"/>
          <cell r="H1158"/>
          <cell r="I1158"/>
          <cell r="J1158">
            <v>4951995821</v>
          </cell>
        </row>
        <row r="1159">
          <cell r="B1159">
            <v>19010341006</v>
          </cell>
          <cell r="C1159" t="str">
            <v>CARGOS DIFERIDOS - MED. TRANSITORIAS</v>
          </cell>
          <cell r="D1159"/>
          <cell r="E1159"/>
          <cell r="F1159"/>
          <cell r="G1159"/>
          <cell r="H1159"/>
          <cell r="I1159"/>
          <cell r="J1159">
            <v>1890069642</v>
          </cell>
        </row>
        <row r="1160">
          <cell r="B1160">
            <v>19010341006</v>
          </cell>
          <cell r="C1160" t="str">
            <v>CARGOS A DIFERIDOS USD - MED. TRANSITORIAS</v>
          </cell>
          <cell r="D1160"/>
          <cell r="E1160"/>
          <cell r="F1160"/>
          <cell r="G1160"/>
          <cell r="H1160"/>
          <cell r="I1160"/>
          <cell r="J1160">
            <v>3061926179</v>
          </cell>
        </row>
        <row r="1161">
          <cell r="B1161">
            <v>19010341014</v>
          </cell>
          <cell r="C1161" t="str">
            <v>MED. EXCEP. COMPL. APOYO EMIT. BCP-NUEVOS CRED.</v>
          </cell>
          <cell r="D1161"/>
          <cell r="E1161"/>
          <cell r="F1161"/>
          <cell r="G1161"/>
          <cell r="H1161"/>
          <cell r="I1161"/>
          <cell r="J1161">
            <v>34117369541</v>
          </cell>
        </row>
        <row r="1162">
          <cell r="B1162">
            <v>19010341014</v>
          </cell>
          <cell r="C1162" t="str">
            <v>MED. EXCEP. COMPL. APOYO EMIT. BCP-NUEVOS CRED.</v>
          </cell>
          <cell r="D1162"/>
          <cell r="E1162"/>
          <cell r="F1162"/>
          <cell r="G1162"/>
          <cell r="H1162"/>
          <cell r="I1162"/>
          <cell r="J1162">
            <v>22341212947</v>
          </cell>
        </row>
        <row r="1163">
          <cell r="B1163">
            <v>19010341014</v>
          </cell>
          <cell r="C1163" t="str">
            <v>MED. EXCEP. COMPL. APOYO EMIT. BCP-NUEVOS CRED.</v>
          </cell>
          <cell r="D1163"/>
          <cell r="E1163"/>
          <cell r="F1163"/>
          <cell r="G1163"/>
          <cell r="H1163"/>
          <cell r="I1163"/>
          <cell r="J1163">
            <v>11776156594</v>
          </cell>
        </row>
        <row r="1164">
          <cell r="B1164">
            <v>19010341091</v>
          </cell>
          <cell r="C1164" t="str">
            <v>(AMORT. ACUM.-MED. EXCEP. APOYO EMIT. BCP-NC)</v>
          </cell>
          <cell r="D1164"/>
          <cell r="E1164"/>
          <cell r="F1164"/>
          <cell r="G1164"/>
          <cell r="H1164"/>
          <cell r="I1164"/>
          <cell r="J1164">
            <v>-10329968033</v>
          </cell>
        </row>
        <row r="1165">
          <cell r="B1165">
            <v>19010341091</v>
          </cell>
          <cell r="C1165" t="str">
            <v>(AMORT. ACUM.-MED. EXCEP. APOYO EMIT. BCP-NC)</v>
          </cell>
          <cell r="D1165"/>
          <cell r="E1165"/>
          <cell r="F1165"/>
          <cell r="G1165"/>
          <cell r="H1165"/>
          <cell r="I1165"/>
          <cell r="J1165">
            <v>-6242273504</v>
          </cell>
        </row>
        <row r="1166">
          <cell r="B1166">
            <v>19010341091</v>
          </cell>
          <cell r="C1166" t="str">
            <v>(AMORT. ACUM.-MED. EXCEP. APOYO EMIT. BCP-NC)</v>
          </cell>
          <cell r="D1166"/>
          <cell r="E1166"/>
          <cell r="F1166"/>
          <cell r="G1166"/>
          <cell r="H1166"/>
          <cell r="I1166"/>
          <cell r="J1166">
            <v>-4087694529</v>
          </cell>
        </row>
        <row r="1167">
          <cell r="B1167">
            <v>19010341092</v>
          </cell>
          <cell r="C1167" t="str">
            <v>(DEPRECIACIONES ACUMULADAS - CARGOS DIFER. AUTOR. BCP)</v>
          </cell>
          <cell r="D1167"/>
          <cell r="E1167"/>
          <cell r="F1167"/>
          <cell r="G1167"/>
          <cell r="H1167"/>
          <cell r="I1167"/>
          <cell r="J1167">
            <v>-43763192244</v>
          </cell>
        </row>
        <row r="1168">
          <cell r="B1168">
            <v>19010341092</v>
          </cell>
          <cell r="C1168" t="str">
            <v>(DEPREC. ACUMUL. - CARGOS DIF. AUT. BCP)</v>
          </cell>
          <cell r="D1168"/>
          <cell r="E1168"/>
          <cell r="F1168"/>
          <cell r="G1168"/>
          <cell r="H1168"/>
          <cell r="I1168"/>
          <cell r="J1168">
            <v>-90339914</v>
          </cell>
        </row>
        <row r="1169">
          <cell r="B1169">
            <v>19010341092</v>
          </cell>
          <cell r="C1169" t="str">
            <v>AMORT.ACUM. EX BISA GS</v>
          </cell>
          <cell r="D1169"/>
          <cell r="E1169"/>
          <cell r="F1169"/>
          <cell r="G1169"/>
          <cell r="H1169"/>
          <cell r="I1169"/>
          <cell r="J1169">
            <v>-24443979972</v>
          </cell>
        </row>
        <row r="1170">
          <cell r="B1170">
            <v>19010341092</v>
          </cell>
          <cell r="C1170" t="str">
            <v>AMORT.ACUM. EX BISA USD</v>
          </cell>
          <cell r="D1170"/>
          <cell r="E1170"/>
          <cell r="F1170"/>
          <cell r="G1170"/>
          <cell r="H1170"/>
          <cell r="I1170"/>
          <cell r="J1170">
            <v>-19228872358</v>
          </cell>
        </row>
        <row r="1171">
          <cell r="B1171">
            <v>19010341094</v>
          </cell>
          <cell r="C1171" t="str">
            <v>AMORT.ACUMULADAS MEDIDAS TRANS.RES.33</v>
          </cell>
          <cell r="D1171"/>
          <cell r="E1171"/>
          <cell r="F1171"/>
          <cell r="G1171"/>
          <cell r="H1171"/>
          <cell r="I1171"/>
          <cell r="J1171">
            <v>-4299301915</v>
          </cell>
        </row>
        <row r="1172">
          <cell r="B1172">
            <v>19010341094</v>
          </cell>
          <cell r="C1172" t="str">
            <v>AMORT.ACUMULADAS MEDIDAS TRANSITORIAS</v>
          </cell>
          <cell r="D1172"/>
          <cell r="E1172"/>
          <cell r="F1172"/>
          <cell r="G1172"/>
          <cell r="H1172"/>
          <cell r="I1172"/>
          <cell r="J1172">
            <v>-1646680535</v>
          </cell>
        </row>
        <row r="1173">
          <cell r="B1173">
            <v>19010341094</v>
          </cell>
          <cell r="C1173" t="str">
            <v>AMORT.ACUMULADA - MEDIDAS TRANSITORIAS RES.33</v>
          </cell>
          <cell r="D1173"/>
          <cell r="E1173"/>
          <cell r="F1173"/>
          <cell r="G1173"/>
          <cell r="H1173"/>
          <cell r="I1173"/>
          <cell r="J1173">
            <v>-2652621380</v>
          </cell>
        </row>
        <row r="1174">
          <cell r="B1174">
            <v>19020000000</v>
          </cell>
          <cell r="C1174" t="str">
            <v>MATERIAL DE ESCRITORIO Y OTROS</v>
          </cell>
          <cell r="D1174"/>
          <cell r="E1174"/>
          <cell r="F1174"/>
          <cell r="G1174"/>
          <cell r="H1174"/>
          <cell r="I1174"/>
          <cell r="J1174">
            <v>693845761</v>
          </cell>
        </row>
        <row r="1175">
          <cell r="B1175">
            <v>19020345000</v>
          </cell>
          <cell r="C1175" t="str">
            <v>MATERIAL DE ESCRITORIO Y OTROS</v>
          </cell>
          <cell r="D1175"/>
          <cell r="E1175"/>
          <cell r="F1175"/>
          <cell r="G1175"/>
          <cell r="H1175"/>
          <cell r="I1175"/>
          <cell r="J1175">
            <v>693845761</v>
          </cell>
        </row>
        <row r="1176">
          <cell r="B1176">
            <v>19020345002</v>
          </cell>
          <cell r="C1176" t="str">
            <v>MATERIAL DE ESCRITORIO</v>
          </cell>
          <cell r="D1176"/>
          <cell r="E1176"/>
          <cell r="F1176"/>
          <cell r="G1176"/>
          <cell r="H1176"/>
          <cell r="I1176"/>
          <cell r="J1176">
            <v>693845761</v>
          </cell>
        </row>
        <row r="1177">
          <cell r="B1177">
            <v>19020345002</v>
          </cell>
          <cell r="C1177" t="str">
            <v>Material de Escritorio</v>
          </cell>
          <cell r="D1177"/>
          <cell r="E1177"/>
          <cell r="F1177"/>
          <cell r="G1177"/>
          <cell r="H1177"/>
          <cell r="I1177"/>
          <cell r="J1177">
            <v>205316674</v>
          </cell>
        </row>
        <row r="1178">
          <cell r="B1178">
            <v>19020345002</v>
          </cell>
          <cell r="C1178" t="str">
            <v>Material de Escritorio - Tarjetas de Cr¿ditos</v>
          </cell>
          <cell r="D1178"/>
          <cell r="E1178"/>
          <cell r="F1178"/>
          <cell r="G1178"/>
          <cell r="H1178"/>
          <cell r="I1178"/>
          <cell r="J1178">
            <v>254233656</v>
          </cell>
        </row>
        <row r="1179">
          <cell r="B1179">
            <v>19020345002</v>
          </cell>
          <cell r="C1179" t="str">
            <v>Chequeras cuentas corrientes</v>
          </cell>
          <cell r="D1179"/>
          <cell r="E1179"/>
          <cell r="F1179"/>
          <cell r="G1179"/>
          <cell r="H1179"/>
          <cell r="I1179"/>
          <cell r="J1179">
            <v>219088481</v>
          </cell>
        </row>
        <row r="1180">
          <cell r="B1180">
            <v>19020345002</v>
          </cell>
          <cell r="C1180" t="str">
            <v>MAT. DE ESCRITORIO TARJETAS DE DEBITO</v>
          </cell>
          <cell r="D1180"/>
          <cell r="E1180"/>
          <cell r="F1180"/>
          <cell r="G1180"/>
          <cell r="H1180"/>
          <cell r="I1180"/>
          <cell r="J1180">
            <v>15206950</v>
          </cell>
        </row>
        <row r="1181">
          <cell r="B1181">
            <v>20000000000</v>
          </cell>
          <cell r="C1181" t="str">
            <v>PASIVO</v>
          </cell>
          <cell r="D1181"/>
          <cell r="E1181"/>
          <cell r="F1181"/>
          <cell r="G1181"/>
          <cell r="H1181"/>
          <cell r="I1181"/>
          <cell r="J1181">
            <v>-6212970438094.4004</v>
          </cell>
        </row>
        <row r="1182">
          <cell r="B1182">
            <v>21000000000</v>
          </cell>
          <cell r="C1182" t="str">
            <v>OBLIGACIONES POR INTERMEDIACION FINANCIERA-SECTOR FINANCIERO</v>
          </cell>
          <cell r="D1182"/>
          <cell r="E1182"/>
          <cell r="F1182"/>
          <cell r="G1182"/>
          <cell r="H1182"/>
          <cell r="I1182"/>
          <cell r="J1182">
            <v>-2488369347721</v>
          </cell>
        </row>
        <row r="1183">
          <cell r="B1183">
            <v>21010000000</v>
          </cell>
          <cell r="C1183" t="str">
            <v>DEPOSITOS</v>
          </cell>
          <cell r="D1183"/>
          <cell r="E1183"/>
          <cell r="F1183"/>
          <cell r="G1183"/>
          <cell r="H1183"/>
          <cell r="I1183"/>
          <cell r="J1183">
            <v>-789650779803</v>
          </cell>
        </row>
        <row r="1184">
          <cell r="B1184">
            <v>21010100016</v>
          </cell>
          <cell r="C1184" t="str">
            <v>OTRAS OBLICACIONES</v>
          </cell>
          <cell r="D1184"/>
          <cell r="E1184"/>
          <cell r="F1184"/>
          <cell r="G1184"/>
          <cell r="H1184"/>
          <cell r="I1184"/>
          <cell r="J1184">
            <v>-4709558236</v>
          </cell>
        </row>
        <row r="1185">
          <cell r="B1185">
            <v>21010102000</v>
          </cell>
          <cell r="C1185" t="str">
            <v>DEPOSITOS A LA VISTA DE OTRAS INSTITUCIONES FINANCIERAS</v>
          </cell>
          <cell r="D1185"/>
          <cell r="E1185"/>
          <cell r="F1185"/>
          <cell r="G1185"/>
          <cell r="H1185"/>
          <cell r="I1185"/>
          <cell r="J1185">
            <v>-17294986286</v>
          </cell>
        </row>
        <row r="1186">
          <cell r="B1186">
            <v>21010102004</v>
          </cell>
          <cell r="C1186" t="str">
            <v>BANCOS PRIVADOS DEL PAIS</v>
          </cell>
          <cell r="D1186"/>
          <cell r="E1186"/>
          <cell r="F1186"/>
          <cell r="G1186"/>
          <cell r="H1186"/>
          <cell r="I1186"/>
          <cell r="J1186">
            <v>-13678021716</v>
          </cell>
        </row>
        <row r="1187">
          <cell r="B1187">
            <v>21010102006</v>
          </cell>
          <cell r="C1187" t="str">
            <v>EMPRESAS FINANCIERAS DEL PAIS</v>
          </cell>
          <cell r="D1187"/>
          <cell r="E1187"/>
          <cell r="F1187"/>
          <cell r="G1187"/>
          <cell r="H1187"/>
          <cell r="I1187"/>
          <cell r="J1187">
            <v>-147132661</v>
          </cell>
        </row>
        <row r="1188">
          <cell r="B1188">
            <v>21010102012</v>
          </cell>
          <cell r="C1188" t="str">
            <v>COOPERATIVAS DE AHORRO Y CREDITO</v>
          </cell>
          <cell r="D1188"/>
          <cell r="E1188"/>
          <cell r="F1188"/>
          <cell r="G1188"/>
          <cell r="H1188"/>
          <cell r="I1188"/>
          <cell r="J1188">
            <v>-12849377</v>
          </cell>
        </row>
        <row r="1189">
          <cell r="B1189">
            <v>21010102018</v>
          </cell>
          <cell r="C1189" t="str">
            <v>CAJA DE JUBILACIONES Y PENSIONES</v>
          </cell>
          <cell r="D1189"/>
          <cell r="E1189"/>
          <cell r="F1189"/>
          <cell r="G1189"/>
          <cell r="H1189"/>
          <cell r="I1189"/>
          <cell r="J1189">
            <v>-166271683</v>
          </cell>
        </row>
        <row r="1190">
          <cell r="B1190">
            <v>21010102020</v>
          </cell>
          <cell r="C1190" t="str">
            <v>EMPRESA DE SEGUROS</v>
          </cell>
          <cell r="D1190"/>
          <cell r="E1190"/>
          <cell r="F1190"/>
          <cell r="G1190"/>
          <cell r="H1190"/>
          <cell r="I1190"/>
          <cell r="J1190">
            <v>-2682170759</v>
          </cell>
        </row>
        <row r="1191">
          <cell r="B1191">
            <v>21010102024</v>
          </cell>
          <cell r="C1191" t="str">
            <v>COOPERATIVAS DE PRODUCCION</v>
          </cell>
          <cell r="D1191"/>
          <cell r="E1191"/>
          <cell r="F1191"/>
          <cell r="G1191"/>
          <cell r="H1191"/>
          <cell r="I1191"/>
          <cell r="J1191">
            <v>-261681091</v>
          </cell>
        </row>
        <row r="1192">
          <cell r="B1192">
            <v>21010102026</v>
          </cell>
          <cell r="C1192" t="str">
            <v>COOPERATIVAS MULTIACTIVAS</v>
          </cell>
          <cell r="D1192"/>
          <cell r="E1192"/>
          <cell r="F1192"/>
          <cell r="G1192"/>
          <cell r="H1192"/>
          <cell r="I1192"/>
          <cell r="J1192">
            <v>-342941490</v>
          </cell>
        </row>
        <row r="1193">
          <cell r="B1193">
            <v>21010196000</v>
          </cell>
          <cell r="C1193" t="str">
            <v>DEPOSITOS A LA VISTA DE INST FINANCIERAS COMBINADAS C/ CTA CTE</v>
          </cell>
          <cell r="D1193"/>
          <cell r="E1193"/>
          <cell r="F1193"/>
          <cell r="G1193"/>
          <cell r="H1193"/>
          <cell r="I1193"/>
          <cell r="J1193">
            <v>-68697486331</v>
          </cell>
        </row>
        <row r="1194">
          <cell r="B1194">
            <v>21010196004</v>
          </cell>
          <cell r="C1194" t="str">
            <v>BANCOS PRIVADOS DEL PAIS</v>
          </cell>
          <cell r="D1194"/>
          <cell r="E1194"/>
          <cell r="F1194"/>
          <cell r="G1194"/>
          <cell r="H1194"/>
          <cell r="I1194"/>
          <cell r="J1194">
            <v>-440108289</v>
          </cell>
        </row>
        <row r="1195">
          <cell r="B1195">
            <v>21010196012</v>
          </cell>
          <cell r="C1195" t="str">
            <v>COOPERATIVAS DE AHORRO Y CREDITO</v>
          </cell>
          <cell r="D1195"/>
          <cell r="E1195"/>
          <cell r="F1195"/>
          <cell r="G1195"/>
          <cell r="H1195"/>
          <cell r="I1195"/>
          <cell r="J1195">
            <v>-34956967022</v>
          </cell>
        </row>
        <row r="1196">
          <cell r="B1196">
            <v>21010196018</v>
          </cell>
          <cell r="C1196" t="str">
            <v>CAJA DE JUBILACIONES Y PENSIONES</v>
          </cell>
          <cell r="D1196"/>
          <cell r="E1196"/>
          <cell r="F1196"/>
          <cell r="G1196"/>
          <cell r="H1196"/>
          <cell r="I1196"/>
          <cell r="J1196">
            <v>-1419018356</v>
          </cell>
        </row>
        <row r="1197">
          <cell r="B1197">
            <v>21010196020</v>
          </cell>
          <cell r="C1197" t="str">
            <v>EMPRESA DE SEGUROS</v>
          </cell>
          <cell r="D1197"/>
          <cell r="E1197"/>
          <cell r="F1197"/>
          <cell r="G1197"/>
          <cell r="H1197"/>
          <cell r="I1197"/>
          <cell r="J1197">
            <v>-5319415942</v>
          </cell>
        </row>
        <row r="1198">
          <cell r="B1198">
            <v>21010196024</v>
          </cell>
          <cell r="C1198" t="str">
            <v>COOPERATIVAS DE PRODUCCION</v>
          </cell>
          <cell r="D1198"/>
          <cell r="E1198"/>
          <cell r="F1198"/>
          <cell r="G1198"/>
          <cell r="H1198"/>
          <cell r="I1198"/>
          <cell r="J1198">
            <v>-2992496119</v>
          </cell>
        </row>
        <row r="1199">
          <cell r="B1199">
            <v>21010196026</v>
          </cell>
          <cell r="C1199" t="str">
            <v>COOPERATIVAS MULTIACTIVAS</v>
          </cell>
          <cell r="D1199"/>
          <cell r="E1199"/>
          <cell r="F1199"/>
          <cell r="G1199"/>
          <cell r="H1199"/>
          <cell r="I1199"/>
          <cell r="J1199">
            <v>-23569480603</v>
          </cell>
        </row>
        <row r="1200">
          <cell r="B1200">
            <v>21010284000</v>
          </cell>
          <cell r="C1200" t="str">
            <v>DEPOSITOS EN CUENTA CORRIENTE</v>
          </cell>
          <cell r="D1200"/>
          <cell r="E1200"/>
          <cell r="F1200"/>
          <cell r="G1200"/>
          <cell r="H1200"/>
          <cell r="I1200"/>
          <cell r="J1200">
            <v>-21531349163</v>
          </cell>
        </row>
        <row r="1201">
          <cell r="B1201">
            <v>21010284004</v>
          </cell>
          <cell r="C1201" t="str">
            <v>BANCOS PRIVADOS DEL PAIS</v>
          </cell>
          <cell r="D1201"/>
          <cell r="E1201"/>
          <cell r="F1201"/>
          <cell r="G1201"/>
          <cell r="H1201"/>
          <cell r="I1201"/>
          <cell r="J1201">
            <v>-11956593516</v>
          </cell>
        </row>
        <row r="1202">
          <cell r="B1202">
            <v>21010284006</v>
          </cell>
          <cell r="C1202" t="str">
            <v>EMPRESAS FINANCIERAS EN EL PAIS</v>
          </cell>
          <cell r="D1202"/>
          <cell r="E1202"/>
          <cell r="F1202"/>
          <cell r="G1202"/>
          <cell r="H1202"/>
          <cell r="I1202"/>
          <cell r="J1202">
            <v>-474986093</v>
          </cell>
        </row>
        <row r="1203">
          <cell r="B1203">
            <v>21010284007</v>
          </cell>
          <cell r="C1203" t="str">
            <v>BANCOS DEL EXTERIOR</v>
          </cell>
          <cell r="D1203"/>
          <cell r="E1203"/>
          <cell r="F1203"/>
          <cell r="G1203"/>
          <cell r="H1203"/>
          <cell r="I1203"/>
          <cell r="J1203">
            <v>-149419580</v>
          </cell>
        </row>
        <row r="1204">
          <cell r="B1204">
            <v>21010284008</v>
          </cell>
          <cell r="C1204" t="str">
            <v>OTRAS EMPRESAS DE INTERMEDIACION FINANCIERA</v>
          </cell>
          <cell r="D1204"/>
          <cell r="E1204"/>
          <cell r="F1204"/>
          <cell r="G1204"/>
          <cell r="H1204"/>
          <cell r="I1204"/>
          <cell r="J1204">
            <v>-821356690</v>
          </cell>
        </row>
        <row r="1205">
          <cell r="B1205">
            <v>21010284012</v>
          </cell>
          <cell r="C1205" t="str">
            <v>COOPERATIVAS DE AHORRO Y CREDITO</v>
          </cell>
          <cell r="D1205"/>
          <cell r="E1205"/>
          <cell r="F1205"/>
          <cell r="G1205"/>
          <cell r="H1205"/>
          <cell r="I1205"/>
          <cell r="J1205">
            <v>-901275357</v>
          </cell>
        </row>
        <row r="1206">
          <cell r="B1206">
            <v>21010284018</v>
          </cell>
          <cell r="C1206" t="str">
            <v>CAJA DE JUBILACIONES Y PENSIONES</v>
          </cell>
          <cell r="D1206"/>
          <cell r="E1206"/>
          <cell r="F1206"/>
          <cell r="G1206"/>
          <cell r="H1206"/>
          <cell r="I1206"/>
          <cell r="J1206">
            <v>-1373659972</v>
          </cell>
        </row>
        <row r="1207">
          <cell r="B1207">
            <v>21010284020</v>
          </cell>
          <cell r="C1207" t="str">
            <v>EMPRESA DE SEGUROS</v>
          </cell>
          <cell r="D1207"/>
          <cell r="E1207"/>
          <cell r="F1207"/>
          <cell r="G1207"/>
          <cell r="H1207"/>
          <cell r="I1207"/>
          <cell r="J1207">
            <v>-1797006961</v>
          </cell>
        </row>
        <row r="1208">
          <cell r="B1208">
            <v>21010284024</v>
          </cell>
          <cell r="C1208" t="str">
            <v>COOPERATIVAS DE PRODUCCION</v>
          </cell>
          <cell r="D1208"/>
          <cell r="E1208"/>
          <cell r="F1208"/>
          <cell r="G1208"/>
          <cell r="H1208"/>
          <cell r="I1208"/>
          <cell r="J1208">
            <v>-1852200214</v>
          </cell>
        </row>
        <row r="1209">
          <cell r="B1209">
            <v>21010284026</v>
          </cell>
          <cell r="C1209" t="str">
            <v>COOPERATIVAS MULTIACTIVAS</v>
          </cell>
          <cell r="D1209"/>
          <cell r="E1209"/>
          <cell r="F1209"/>
          <cell r="G1209"/>
          <cell r="H1209"/>
          <cell r="I1209"/>
          <cell r="J1209">
            <v>-2204850780</v>
          </cell>
        </row>
        <row r="1210">
          <cell r="B1210">
            <v>21010306000</v>
          </cell>
          <cell r="C1210" t="str">
            <v>CERTIF. DE DEPOS. DE AHORROS NO REAJ.</v>
          </cell>
          <cell r="D1210"/>
          <cell r="E1210"/>
          <cell r="F1210"/>
          <cell r="G1210"/>
          <cell r="H1210"/>
          <cell r="I1210"/>
          <cell r="J1210">
            <v>-677417399787</v>
          </cell>
        </row>
        <row r="1211">
          <cell r="B1211">
            <v>21010306004</v>
          </cell>
          <cell r="C1211" t="str">
            <v>BANCOS PRIVADOS DEL PAIS</v>
          </cell>
          <cell r="D1211"/>
          <cell r="E1211"/>
          <cell r="F1211"/>
          <cell r="G1211"/>
          <cell r="H1211"/>
          <cell r="I1211"/>
          <cell r="J1211">
            <v>-42662520000</v>
          </cell>
        </row>
        <row r="1212">
          <cell r="B1212">
            <v>21010306006</v>
          </cell>
          <cell r="C1212" t="str">
            <v>EMPRESAS FINANCIERAS EN EL PAIS</v>
          </cell>
          <cell r="D1212"/>
          <cell r="E1212"/>
          <cell r="F1212"/>
          <cell r="G1212"/>
          <cell r="H1212"/>
          <cell r="I1212"/>
          <cell r="J1212">
            <v>-16399378000</v>
          </cell>
        </row>
        <row r="1213">
          <cell r="B1213">
            <v>21010306012</v>
          </cell>
          <cell r="C1213" t="str">
            <v>COOPERATIVAS DE AHORRO Y CREDITO</v>
          </cell>
          <cell r="D1213"/>
          <cell r="E1213"/>
          <cell r="F1213"/>
          <cell r="G1213"/>
          <cell r="H1213"/>
          <cell r="I1213"/>
          <cell r="J1213">
            <v>-154458760800</v>
          </cell>
        </row>
        <row r="1214">
          <cell r="B1214">
            <v>21010306018</v>
          </cell>
          <cell r="C1214" t="str">
            <v>CAJA DE JUBILACIONES Y PENSIONES</v>
          </cell>
          <cell r="D1214"/>
          <cell r="E1214"/>
          <cell r="F1214"/>
          <cell r="G1214"/>
          <cell r="H1214"/>
          <cell r="I1214"/>
          <cell r="J1214">
            <v>-174855646000</v>
          </cell>
        </row>
        <row r="1215">
          <cell r="B1215">
            <v>21010306020</v>
          </cell>
          <cell r="C1215" t="str">
            <v>EMPRESAS DE SEGUROS</v>
          </cell>
          <cell r="D1215"/>
          <cell r="E1215"/>
          <cell r="F1215"/>
          <cell r="G1215"/>
          <cell r="H1215"/>
          <cell r="I1215"/>
          <cell r="J1215">
            <v>-224676574987</v>
          </cell>
        </row>
        <row r="1216">
          <cell r="B1216">
            <v>21010306024</v>
          </cell>
          <cell r="C1216" t="str">
            <v>COOPERATIVAS DE PRODUCCION</v>
          </cell>
          <cell r="D1216"/>
          <cell r="E1216"/>
          <cell r="F1216"/>
          <cell r="G1216"/>
          <cell r="H1216"/>
          <cell r="I1216"/>
          <cell r="J1216">
            <v>-27162520000</v>
          </cell>
        </row>
        <row r="1217">
          <cell r="B1217">
            <v>21010306026</v>
          </cell>
          <cell r="C1217" t="str">
            <v>COOPERATIVAS MULTIACTIVAS</v>
          </cell>
          <cell r="D1217"/>
          <cell r="E1217"/>
          <cell r="F1217"/>
          <cell r="G1217"/>
          <cell r="H1217"/>
          <cell r="I1217"/>
          <cell r="J1217">
            <v>-37202000000</v>
          </cell>
        </row>
        <row r="1218">
          <cell r="B1218">
            <v>21030000000</v>
          </cell>
          <cell r="C1218" t="str">
            <v>OPERACIONES A LIQUIDAR</v>
          </cell>
          <cell r="D1218"/>
          <cell r="E1218"/>
          <cell r="F1218"/>
          <cell r="G1218"/>
          <cell r="H1218"/>
          <cell r="I1218"/>
          <cell r="J1218">
            <v>-598654452052</v>
          </cell>
        </row>
        <row r="1219">
          <cell r="B1219">
            <v>21030130000</v>
          </cell>
          <cell r="C1219" t="str">
            <v>ACREEDORES POR COMPRA FUTURA DE VALORES VENDIDOS</v>
          </cell>
          <cell r="D1219"/>
          <cell r="E1219"/>
          <cell r="F1219"/>
          <cell r="G1219"/>
          <cell r="H1219"/>
          <cell r="I1219"/>
          <cell r="J1219">
            <v>-584443284932</v>
          </cell>
        </row>
        <row r="1220">
          <cell r="B1220">
            <v>21030130002</v>
          </cell>
          <cell r="C1220" t="str">
            <v>BANCOS OFICIALES DEL PAIS</v>
          </cell>
          <cell r="D1220"/>
          <cell r="E1220"/>
          <cell r="F1220"/>
          <cell r="G1220"/>
          <cell r="H1220"/>
          <cell r="I1220"/>
          <cell r="J1220">
            <v>-584443284933</v>
          </cell>
        </row>
        <row r="1221">
          <cell r="B1221">
            <v>21030130004</v>
          </cell>
          <cell r="C1221" t="str">
            <v>BANCOS PRIVADOS DEL PAIS</v>
          </cell>
          <cell r="D1221"/>
          <cell r="E1221"/>
          <cell r="F1221"/>
          <cell r="G1221"/>
          <cell r="H1221"/>
          <cell r="I1221"/>
          <cell r="J1221">
            <v>1</v>
          </cell>
        </row>
        <row r="1222">
          <cell r="B1222">
            <v>21030130006</v>
          </cell>
          <cell r="C1222" t="str">
            <v>EMPRESAS FINANCIERAS DEL PAIS</v>
          </cell>
          <cell r="D1222"/>
          <cell r="E1222"/>
          <cell r="F1222"/>
          <cell r="G1222"/>
          <cell r="H1222"/>
          <cell r="I1222"/>
          <cell r="J1222">
            <v>-14211167120</v>
          </cell>
        </row>
        <row r="1223">
          <cell r="B1223">
            <v>21040000000</v>
          </cell>
          <cell r="C1223" t="str">
            <v>PRESTAMOS DE ENTIDADES FINANCIERAS</v>
          </cell>
          <cell r="D1223"/>
          <cell r="E1223"/>
          <cell r="F1223"/>
          <cell r="G1223"/>
          <cell r="H1223"/>
          <cell r="I1223"/>
          <cell r="J1223">
            <v>-1073774884801</v>
          </cell>
        </row>
        <row r="1224">
          <cell r="B1224">
            <v>21040390000</v>
          </cell>
          <cell r="C1224" t="str">
            <v>PRESTAMOS DE ENTIDADES FINANCIERAS</v>
          </cell>
          <cell r="D1224"/>
          <cell r="E1224"/>
          <cell r="F1224"/>
          <cell r="G1224"/>
          <cell r="H1224"/>
          <cell r="I1224"/>
          <cell r="J1224">
            <v>-760398766060</v>
          </cell>
        </row>
        <row r="1225">
          <cell r="B1225">
            <v>21040390002</v>
          </cell>
          <cell r="C1225" t="str">
            <v>PRESTAMOS DIRECTOS</v>
          </cell>
          <cell r="D1225"/>
          <cell r="E1225"/>
          <cell r="F1225"/>
          <cell r="G1225"/>
          <cell r="H1225"/>
          <cell r="I1225"/>
          <cell r="J1225">
            <v>-313250400000</v>
          </cell>
        </row>
        <row r="1226">
          <cell r="B1226">
            <v>21040390003</v>
          </cell>
          <cell r="C1226" t="str">
            <v>PRESTAMOS ENTIDADES DEL EXTERIOR</v>
          </cell>
          <cell r="D1226"/>
          <cell r="E1226"/>
          <cell r="F1226"/>
          <cell r="G1226"/>
          <cell r="H1226"/>
          <cell r="I1226"/>
          <cell r="J1226">
            <v>-700078170000</v>
          </cell>
        </row>
        <row r="1227">
          <cell r="B1227">
            <v>21040390008</v>
          </cell>
          <cell r="C1227" t="str">
            <v>FONDOS PROVEIDOS POR LA AFD</v>
          </cell>
          <cell r="D1227"/>
          <cell r="E1227"/>
          <cell r="F1227"/>
          <cell r="G1227"/>
          <cell r="H1227"/>
          <cell r="I1227"/>
          <cell r="J1227">
            <v>-60320596060</v>
          </cell>
        </row>
        <row r="1228">
          <cell r="B1228">
            <v>21040390010</v>
          </cell>
          <cell r="C1228" t="str">
            <v>OPERACIONES PENDIENTES DE COMPENSACION ATM -POST</v>
          </cell>
          <cell r="D1228"/>
          <cell r="E1228"/>
          <cell r="F1228"/>
          <cell r="G1228"/>
          <cell r="H1228"/>
          <cell r="I1228"/>
          <cell r="J1228">
            <v>-125718741</v>
          </cell>
        </row>
        <row r="1229">
          <cell r="B1229">
            <v>21080000000</v>
          </cell>
          <cell r="C1229" t="str">
            <v>ACREEDORES POR CARGOS FINANCIEROS DEVENGADOS</v>
          </cell>
          <cell r="D1229"/>
          <cell r="E1229"/>
          <cell r="F1229"/>
          <cell r="G1229"/>
          <cell r="H1229"/>
          <cell r="I1229"/>
          <cell r="J1229">
            <v>-26289231065</v>
          </cell>
        </row>
        <row r="1230">
          <cell r="B1230">
            <v>21080134000</v>
          </cell>
          <cell r="C1230" t="str">
            <v>ACREEDORES POR CARGOS FINANCIEROS DEVENGADOS-DEPOSITOS</v>
          </cell>
          <cell r="D1230"/>
          <cell r="E1230"/>
          <cell r="F1230"/>
          <cell r="G1230"/>
          <cell r="H1230"/>
          <cell r="I1230"/>
          <cell r="J1230">
            <v>-26289231065</v>
          </cell>
        </row>
        <row r="1231">
          <cell r="B1231">
            <v>21080134082</v>
          </cell>
          <cell r="C1231" t="str">
            <v>CARGOS FINANCIEROS DOCUMENTADOS-RESIDENTES</v>
          </cell>
          <cell r="D1231"/>
          <cell r="E1231"/>
          <cell r="F1231"/>
          <cell r="G1231"/>
          <cell r="H1231"/>
          <cell r="I1231"/>
          <cell r="J1231">
            <v>-92149754987</v>
          </cell>
        </row>
        <row r="1232">
          <cell r="B1232">
            <v>21080134083</v>
          </cell>
          <cell r="C1232" t="str">
            <v>CARGOS FINANCIEROS DOCUMENTADOS-NO RESIDENTES</v>
          </cell>
          <cell r="D1232"/>
          <cell r="E1232"/>
          <cell r="F1232"/>
          <cell r="G1232"/>
          <cell r="H1232"/>
          <cell r="I1232"/>
          <cell r="J1232">
            <v>-100612252939</v>
          </cell>
        </row>
        <row r="1233">
          <cell r="B1233">
            <v>21080134092</v>
          </cell>
          <cell r="C1233" t="str">
            <v>(CARGOS FINANCIEROS DOCUMENTADOS A DENGAR-RESIDENTES)</v>
          </cell>
          <cell r="D1233"/>
          <cell r="E1233"/>
          <cell r="F1233"/>
          <cell r="G1233"/>
          <cell r="H1233"/>
          <cell r="I1233"/>
          <cell r="J1233">
            <v>74908859706</v>
          </cell>
        </row>
        <row r="1234">
          <cell r="B1234">
            <v>21080134093</v>
          </cell>
          <cell r="C1234" t="str">
            <v>(CARGOS FINANCIEROS DOCUMENTADOS A DEVENGAR-NO RESIDENTES)</v>
          </cell>
          <cell r="D1234"/>
          <cell r="E1234"/>
          <cell r="F1234"/>
          <cell r="G1234"/>
          <cell r="H1234"/>
          <cell r="I1234"/>
          <cell r="J1234">
            <v>91563917155</v>
          </cell>
        </row>
        <row r="1235">
          <cell r="B1235">
            <v>21100000100</v>
          </cell>
          <cell r="C1235" t="str">
            <v>OBLIGACIONES POR INTERMEDIACION FINANCIERA -SECTOR FINANCIERO -VISTA</v>
          </cell>
          <cell r="D1235"/>
          <cell r="E1235"/>
          <cell r="F1235"/>
          <cell r="G1235"/>
          <cell r="H1235"/>
          <cell r="I1235"/>
          <cell r="J1235">
            <v>-112359098757</v>
          </cell>
        </row>
        <row r="1236">
          <cell r="B1236">
            <v>21110000100</v>
          </cell>
          <cell r="C1236" t="str">
            <v>DEPOSITOS - VISTA</v>
          </cell>
          <cell r="D1236"/>
          <cell r="E1236"/>
          <cell r="F1236"/>
          <cell r="G1236"/>
          <cell r="H1236"/>
          <cell r="I1236"/>
          <cell r="J1236">
            <v>-112233380016</v>
          </cell>
        </row>
        <row r="1237">
          <cell r="B1237">
            <v>21110100116</v>
          </cell>
          <cell r="C1237" t="str">
            <v>RESIDENTES</v>
          </cell>
          <cell r="D1237"/>
          <cell r="E1237"/>
          <cell r="F1237"/>
          <cell r="G1237"/>
          <cell r="H1237"/>
          <cell r="I1237"/>
          <cell r="J1237">
            <v>-4709558236</v>
          </cell>
        </row>
        <row r="1238">
          <cell r="B1238">
            <v>21110100116</v>
          </cell>
          <cell r="C1238" t="str">
            <v>Prov. Aporte Fondo Gtia. de Dep.</v>
          </cell>
          <cell r="D1238"/>
          <cell r="E1238"/>
          <cell r="F1238"/>
          <cell r="G1238"/>
          <cell r="H1238"/>
          <cell r="I1238"/>
          <cell r="J1238">
            <v>-2770796300</v>
          </cell>
        </row>
        <row r="1239">
          <cell r="B1239">
            <v>21110100116</v>
          </cell>
          <cell r="C1239" t="str">
            <v>Prov. Aporte Fondo Gtia. de Dep.  m/e</v>
          </cell>
          <cell r="D1239"/>
          <cell r="E1239"/>
          <cell r="F1239"/>
          <cell r="G1239"/>
          <cell r="H1239"/>
          <cell r="I1239"/>
          <cell r="J1239">
            <v>-1938761936</v>
          </cell>
        </row>
        <row r="1240">
          <cell r="B1240">
            <v>21110102100</v>
          </cell>
          <cell r="C1240" t="str">
            <v>DEPOSITOS A LA VISTA DE OTRAS INSTITUCIONES FINANCIERAS</v>
          </cell>
          <cell r="D1240"/>
          <cell r="E1240"/>
          <cell r="F1240"/>
          <cell r="G1240"/>
          <cell r="H1240"/>
          <cell r="I1240"/>
          <cell r="J1240">
            <v>-17294986286</v>
          </cell>
        </row>
        <row r="1241">
          <cell r="B1241">
            <v>21110102104</v>
          </cell>
          <cell r="C1241" t="str">
            <v>BANCOS PRIVADOS DEL PAIS</v>
          </cell>
          <cell r="D1241"/>
          <cell r="E1241"/>
          <cell r="F1241"/>
          <cell r="G1241"/>
          <cell r="H1241"/>
          <cell r="I1241"/>
          <cell r="J1241">
            <v>-13678021716</v>
          </cell>
        </row>
        <row r="1242">
          <cell r="B1242">
            <v>21110102104</v>
          </cell>
          <cell r="C1242" t="str">
            <v>BANCOS PRIVADOS DEL PAIS</v>
          </cell>
          <cell r="D1242"/>
          <cell r="E1242"/>
          <cell r="F1242"/>
          <cell r="G1242"/>
          <cell r="H1242"/>
          <cell r="I1242"/>
          <cell r="J1242">
            <v>-13363843759</v>
          </cell>
        </row>
        <row r="1243">
          <cell r="B1243">
            <v>21110102104</v>
          </cell>
          <cell r="C1243" t="str">
            <v>BANCOS PRIVADOS DEL PAIS</v>
          </cell>
          <cell r="D1243"/>
          <cell r="E1243"/>
          <cell r="F1243"/>
          <cell r="G1243"/>
          <cell r="H1243"/>
          <cell r="I1243"/>
          <cell r="J1243">
            <v>-314177957</v>
          </cell>
        </row>
        <row r="1244">
          <cell r="B1244">
            <v>21110102106</v>
          </cell>
          <cell r="C1244" t="str">
            <v>EMPRESAS FINANCIERAS DEL PAIS</v>
          </cell>
          <cell r="D1244"/>
          <cell r="E1244"/>
          <cell r="F1244"/>
          <cell r="G1244"/>
          <cell r="H1244"/>
          <cell r="I1244"/>
          <cell r="J1244">
            <v>-147132661</v>
          </cell>
        </row>
        <row r="1245">
          <cell r="B1245">
            <v>21110102106</v>
          </cell>
          <cell r="C1245" t="str">
            <v>Empresas Financieras del Pais</v>
          </cell>
          <cell r="D1245"/>
          <cell r="E1245"/>
          <cell r="F1245"/>
          <cell r="G1245"/>
          <cell r="H1245"/>
          <cell r="I1245"/>
          <cell r="J1245">
            <v>-81396986</v>
          </cell>
        </row>
        <row r="1246">
          <cell r="B1246">
            <v>21110102106</v>
          </cell>
          <cell r="C1246" t="str">
            <v>Empresas Financieras del Pais USD</v>
          </cell>
          <cell r="D1246"/>
          <cell r="E1246"/>
          <cell r="F1246"/>
          <cell r="G1246"/>
          <cell r="H1246"/>
          <cell r="I1246"/>
          <cell r="J1246">
            <v>-65735675</v>
          </cell>
        </row>
        <row r="1247">
          <cell r="B1247">
            <v>21110102112</v>
          </cell>
          <cell r="C1247" t="str">
            <v>COOPERATIVAS DE AHORRO Y CREDITO</v>
          </cell>
          <cell r="D1247"/>
          <cell r="E1247"/>
          <cell r="F1247"/>
          <cell r="G1247"/>
          <cell r="H1247"/>
          <cell r="I1247"/>
          <cell r="J1247">
            <v>-12849377</v>
          </cell>
        </row>
        <row r="1248">
          <cell r="B1248">
            <v>21110102112</v>
          </cell>
          <cell r="C1248" t="str">
            <v>Cooperativa de ahorro y crédito</v>
          </cell>
          <cell r="D1248"/>
          <cell r="E1248"/>
          <cell r="F1248"/>
          <cell r="G1248"/>
          <cell r="H1248"/>
          <cell r="I1248"/>
          <cell r="J1248">
            <v>-5013418</v>
          </cell>
        </row>
        <row r="1249">
          <cell r="B1249">
            <v>21110102112</v>
          </cell>
          <cell r="C1249" t="str">
            <v>Cooperativa de ahorro y crédito Usd.</v>
          </cell>
          <cell r="D1249"/>
          <cell r="E1249"/>
          <cell r="F1249"/>
          <cell r="G1249"/>
          <cell r="H1249"/>
          <cell r="I1249"/>
          <cell r="J1249">
            <v>-7835959</v>
          </cell>
        </row>
        <row r="1250">
          <cell r="B1250">
            <v>21110102116</v>
          </cell>
          <cell r="C1250" t="str">
            <v>FONDO DE INVERSION</v>
          </cell>
          <cell r="D1250"/>
          <cell r="E1250"/>
          <cell r="F1250"/>
          <cell r="G1250"/>
          <cell r="H1250"/>
          <cell r="I1250"/>
          <cell r="J1250">
            <v>-3917509</v>
          </cell>
        </row>
        <row r="1251">
          <cell r="B1251">
            <v>21110102116</v>
          </cell>
          <cell r="C1251" t="str">
            <v>Fondo de Inversión</v>
          </cell>
          <cell r="D1251"/>
          <cell r="E1251"/>
          <cell r="F1251"/>
          <cell r="G1251"/>
          <cell r="H1251"/>
          <cell r="I1251"/>
          <cell r="J1251">
            <v>-3917509</v>
          </cell>
        </row>
        <row r="1252">
          <cell r="B1252">
            <v>21110102118</v>
          </cell>
          <cell r="C1252" t="str">
            <v>CAJA DE JUBILACIONES Y PENSIONES</v>
          </cell>
          <cell r="D1252"/>
          <cell r="E1252"/>
          <cell r="F1252"/>
          <cell r="G1252"/>
          <cell r="H1252"/>
          <cell r="I1252"/>
          <cell r="J1252">
            <v>-166271683</v>
          </cell>
        </row>
        <row r="1253">
          <cell r="B1253">
            <v>21110102118</v>
          </cell>
          <cell r="C1253" t="str">
            <v>Caja de jubilaciones y pensiones</v>
          </cell>
          <cell r="D1253"/>
          <cell r="E1253"/>
          <cell r="F1253"/>
          <cell r="G1253"/>
          <cell r="H1253"/>
          <cell r="I1253"/>
          <cell r="J1253">
            <v>-166220153</v>
          </cell>
        </row>
        <row r="1254">
          <cell r="B1254">
            <v>21110102118</v>
          </cell>
          <cell r="C1254" t="str">
            <v>Caja De Jubilaciones Y Pensiones</v>
          </cell>
          <cell r="D1254"/>
          <cell r="E1254"/>
          <cell r="F1254"/>
          <cell r="G1254"/>
          <cell r="H1254"/>
          <cell r="I1254"/>
          <cell r="J1254">
            <v>-51530</v>
          </cell>
        </row>
        <row r="1255">
          <cell r="B1255">
            <v>21110102120</v>
          </cell>
          <cell r="C1255" t="str">
            <v>EMPRESAS DE SEGURO</v>
          </cell>
          <cell r="D1255"/>
          <cell r="E1255"/>
          <cell r="F1255"/>
          <cell r="G1255"/>
          <cell r="H1255"/>
          <cell r="I1255"/>
          <cell r="J1255">
            <v>-2682170759</v>
          </cell>
        </row>
        <row r="1256">
          <cell r="B1256">
            <v>21110102120</v>
          </cell>
          <cell r="C1256" t="str">
            <v>Empresa de Seguros</v>
          </cell>
          <cell r="D1256"/>
          <cell r="E1256"/>
          <cell r="F1256"/>
          <cell r="G1256"/>
          <cell r="H1256"/>
          <cell r="I1256"/>
          <cell r="J1256">
            <v>-903959678</v>
          </cell>
        </row>
        <row r="1257">
          <cell r="B1257">
            <v>21110102120</v>
          </cell>
          <cell r="C1257" t="str">
            <v>Empresa De Seguros</v>
          </cell>
          <cell r="D1257"/>
          <cell r="E1257"/>
          <cell r="F1257"/>
          <cell r="G1257"/>
          <cell r="H1257"/>
          <cell r="I1257"/>
          <cell r="J1257">
            <v>-1778211081</v>
          </cell>
        </row>
        <row r="1258">
          <cell r="B1258">
            <v>21110102124</v>
          </cell>
          <cell r="C1258" t="str">
            <v>COOPERATIVAS DE PRODUCCION</v>
          </cell>
          <cell r="D1258"/>
          <cell r="E1258"/>
          <cell r="F1258"/>
          <cell r="G1258"/>
          <cell r="H1258"/>
          <cell r="I1258"/>
          <cell r="J1258">
            <v>-261681091</v>
          </cell>
        </row>
        <row r="1259">
          <cell r="B1259">
            <v>21110102124</v>
          </cell>
          <cell r="C1259" t="str">
            <v>COOPERATIVAS DE PRODUCCION</v>
          </cell>
          <cell r="D1259"/>
          <cell r="E1259"/>
          <cell r="F1259"/>
          <cell r="G1259"/>
          <cell r="H1259"/>
          <cell r="I1259"/>
          <cell r="J1259">
            <v>-6972414</v>
          </cell>
        </row>
        <row r="1260">
          <cell r="B1260">
            <v>21110102124</v>
          </cell>
          <cell r="C1260" t="str">
            <v>COOPERATIVAS DE PRODUCCION</v>
          </cell>
          <cell r="D1260"/>
          <cell r="E1260"/>
          <cell r="F1260"/>
          <cell r="G1260"/>
          <cell r="H1260"/>
          <cell r="I1260"/>
          <cell r="J1260">
            <v>-254708677</v>
          </cell>
        </row>
        <row r="1261">
          <cell r="B1261">
            <v>21110102126</v>
          </cell>
          <cell r="C1261" t="str">
            <v>COOPERATIVAS MULTIACTIVAS</v>
          </cell>
          <cell r="D1261"/>
          <cell r="E1261"/>
          <cell r="F1261"/>
          <cell r="G1261"/>
          <cell r="H1261"/>
          <cell r="I1261"/>
          <cell r="J1261">
            <v>-342941490</v>
          </cell>
        </row>
        <row r="1262">
          <cell r="B1262">
            <v>21110102126</v>
          </cell>
          <cell r="C1262" t="str">
            <v>COOPERATIVAS MULTIACTIVAS</v>
          </cell>
          <cell r="D1262"/>
          <cell r="E1262"/>
          <cell r="F1262"/>
          <cell r="G1262"/>
          <cell r="H1262"/>
          <cell r="I1262"/>
          <cell r="J1262">
            <v>-342941490</v>
          </cell>
        </row>
        <row r="1263">
          <cell r="B1263">
            <v>21110196100</v>
          </cell>
          <cell r="C1263" t="str">
            <v>DEP. A LA VISTA DE INSTIT. FINANC. COMB C/ CTA  CTE.</v>
          </cell>
          <cell r="D1263"/>
          <cell r="E1263"/>
          <cell r="F1263"/>
          <cell r="G1263"/>
          <cell r="H1263"/>
          <cell r="I1263"/>
          <cell r="J1263">
            <v>-68697486331</v>
          </cell>
        </row>
        <row r="1264">
          <cell r="B1264">
            <v>21110196104</v>
          </cell>
          <cell r="C1264" t="str">
            <v>BANCOS PRIVADOS DEL PAIS</v>
          </cell>
          <cell r="D1264"/>
          <cell r="E1264"/>
          <cell r="F1264"/>
          <cell r="G1264"/>
          <cell r="H1264"/>
          <cell r="I1264"/>
          <cell r="J1264">
            <v>-440108289</v>
          </cell>
        </row>
        <row r="1265">
          <cell r="B1265">
            <v>21110196104</v>
          </cell>
          <cell r="C1265" t="str">
            <v>BANCOS PRIVADOS DEL PAIS</v>
          </cell>
          <cell r="D1265"/>
          <cell r="E1265"/>
          <cell r="F1265"/>
          <cell r="G1265"/>
          <cell r="H1265"/>
          <cell r="I1265"/>
          <cell r="J1265">
            <v>-292400858</v>
          </cell>
        </row>
        <row r="1266">
          <cell r="B1266">
            <v>21110196104</v>
          </cell>
          <cell r="C1266" t="str">
            <v>BANCOS PRIVADOS DEL PAIS</v>
          </cell>
          <cell r="D1266"/>
          <cell r="E1266"/>
          <cell r="F1266"/>
          <cell r="G1266"/>
          <cell r="H1266"/>
          <cell r="I1266"/>
          <cell r="J1266">
            <v>-147707431</v>
          </cell>
        </row>
        <row r="1267">
          <cell r="B1267">
            <v>21110196112</v>
          </cell>
          <cell r="C1267" t="str">
            <v>COOPERATIVAS DE AHORRO Y CREDITO</v>
          </cell>
          <cell r="D1267"/>
          <cell r="E1267"/>
          <cell r="F1267"/>
          <cell r="G1267"/>
          <cell r="H1267"/>
          <cell r="I1267"/>
          <cell r="J1267">
            <v>-34956967022</v>
          </cell>
        </row>
        <row r="1268">
          <cell r="B1268">
            <v>21110196112</v>
          </cell>
          <cell r="C1268" t="str">
            <v>Cooperativas de ahorro y préstamos</v>
          </cell>
          <cell r="D1268"/>
          <cell r="E1268"/>
          <cell r="F1268"/>
          <cell r="G1268"/>
          <cell r="H1268"/>
          <cell r="I1268"/>
          <cell r="J1268">
            <v>-34856440896</v>
          </cell>
        </row>
        <row r="1269">
          <cell r="B1269">
            <v>21110196112</v>
          </cell>
          <cell r="C1269" t="str">
            <v>Cooperativas De Ahorro Y Credito</v>
          </cell>
          <cell r="D1269"/>
          <cell r="E1269"/>
          <cell r="F1269"/>
          <cell r="G1269"/>
          <cell r="H1269"/>
          <cell r="I1269"/>
          <cell r="J1269">
            <v>-100526126</v>
          </cell>
        </row>
        <row r="1270">
          <cell r="B1270">
            <v>21110196118</v>
          </cell>
          <cell r="C1270" t="str">
            <v>CAJA DE JUBILACIONES Y PENSIONES</v>
          </cell>
          <cell r="D1270"/>
          <cell r="E1270"/>
          <cell r="F1270"/>
          <cell r="G1270"/>
          <cell r="H1270"/>
          <cell r="I1270"/>
          <cell r="J1270">
            <v>-1419018356</v>
          </cell>
        </row>
        <row r="1271">
          <cell r="B1271">
            <v>21110196118</v>
          </cell>
          <cell r="C1271" t="str">
            <v>Caja de jubilaciones y pensiones</v>
          </cell>
          <cell r="D1271"/>
          <cell r="E1271"/>
          <cell r="F1271"/>
          <cell r="G1271"/>
          <cell r="H1271"/>
          <cell r="I1271"/>
          <cell r="J1271">
            <v>-735648903</v>
          </cell>
        </row>
        <row r="1272">
          <cell r="B1272">
            <v>21110196118</v>
          </cell>
          <cell r="C1272" t="str">
            <v>Caja de Jubilaciones y Pensiones USd.</v>
          </cell>
          <cell r="D1272"/>
          <cell r="E1272"/>
          <cell r="F1272"/>
          <cell r="G1272"/>
          <cell r="H1272"/>
          <cell r="I1272"/>
          <cell r="J1272">
            <v>-683369453</v>
          </cell>
        </row>
        <row r="1273">
          <cell r="B1273">
            <v>21110196120</v>
          </cell>
          <cell r="C1273" t="str">
            <v>EMPRESA DE SEGUROS</v>
          </cell>
          <cell r="D1273"/>
          <cell r="E1273"/>
          <cell r="F1273"/>
          <cell r="G1273"/>
          <cell r="H1273"/>
          <cell r="I1273"/>
          <cell r="J1273">
            <v>-5319415942</v>
          </cell>
        </row>
        <row r="1274">
          <cell r="B1274">
            <v>21110196120</v>
          </cell>
          <cell r="C1274" t="str">
            <v>Empresa de Seguros</v>
          </cell>
          <cell r="D1274"/>
          <cell r="E1274"/>
          <cell r="F1274"/>
          <cell r="G1274"/>
          <cell r="H1274"/>
          <cell r="I1274"/>
          <cell r="J1274">
            <v>-4414416584</v>
          </cell>
        </row>
        <row r="1275">
          <cell r="B1275">
            <v>21110196120</v>
          </cell>
          <cell r="C1275" t="str">
            <v>Empresa de Seguros Usd.</v>
          </cell>
          <cell r="D1275"/>
          <cell r="E1275"/>
          <cell r="F1275"/>
          <cell r="G1275"/>
          <cell r="H1275"/>
          <cell r="I1275"/>
          <cell r="J1275">
            <v>-904999358</v>
          </cell>
        </row>
        <row r="1276">
          <cell r="B1276">
            <v>21110196124</v>
          </cell>
          <cell r="C1276" t="str">
            <v>COOPERATIVAS DE PRODUCCION</v>
          </cell>
          <cell r="D1276"/>
          <cell r="E1276"/>
          <cell r="F1276"/>
          <cell r="G1276"/>
          <cell r="H1276"/>
          <cell r="I1276"/>
          <cell r="J1276">
            <v>-2992496119</v>
          </cell>
        </row>
        <row r="1277">
          <cell r="B1277">
            <v>21110196124</v>
          </cell>
          <cell r="C1277" t="str">
            <v>COOPERATIVAS DE PRODUCCION</v>
          </cell>
          <cell r="D1277"/>
          <cell r="E1277"/>
          <cell r="F1277"/>
          <cell r="G1277"/>
          <cell r="H1277"/>
          <cell r="I1277"/>
          <cell r="J1277">
            <v>-2289578431</v>
          </cell>
        </row>
        <row r="1278">
          <cell r="B1278">
            <v>21110196124</v>
          </cell>
          <cell r="C1278" t="str">
            <v>COOPERATIVAS DE PRODUCCION</v>
          </cell>
          <cell r="D1278"/>
          <cell r="E1278"/>
          <cell r="F1278"/>
          <cell r="G1278"/>
          <cell r="H1278"/>
          <cell r="I1278"/>
          <cell r="J1278">
            <v>-702917688</v>
          </cell>
        </row>
        <row r="1279">
          <cell r="B1279">
            <v>21110196126</v>
          </cell>
          <cell r="C1279" t="str">
            <v>COOPERATIVAS MULTIACTIVAS</v>
          </cell>
          <cell r="D1279"/>
          <cell r="E1279"/>
          <cell r="F1279"/>
          <cell r="G1279"/>
          <cell r="H1279"/>
          <cell r="I1279"/>
          <cell r="J1279">
            <v>-23569480603</v>
          </cell>
        </row>
        <row r="1280">
          <cell r="B1280">
            <v>21110196126</v>
          </cell>
          <cell r="C1280" t="str">
            <v>COOPERATIVAS MULTIACTIVAS</v>
          </cell>
          <cell r="D1280"/>
          <cell r="E1280"/>
          <cell r="F1280"/>
          <cell r="G1280"/>
          <cell r="H1280"/>
          <cell r="I1280"/>
          <cell r="J1280">
            <v>-20455539351</v>
          </cell>
        </row>
        <row r="1281">
          <cell r="B1281">
            <v>21110196126</v>
          </cell>
          <cell r="C1281" t="str">
            <v>COOPERATIVAS MULTIACTIVAS</v>
          </cell>
          <cell r="D1281"/>
          <cell r="E1281"/>
          <cell r="F1281"/>
          <cell r="G1281"/>
          <cell r="H1281"/>
          <cell r="I1281"/>
          <cell r="J1281">
            <v>-3113941252</v>
          </cell>
        </row>
        <row r="1282">
          <cell r="B1282">
            <v>21110284100</v>
          </cell>
          <cell r="C1282" t="str">
            <v>DEPOSITOS EN CUENTAS CORRIENTES</v>
          </cell>
          <cell r="D1282"/>
          <cell r="E1282"/>
          <cell r="F1282"/>
          <cell r="G1282"/>
          <cell r="H1282"/>
          <cell r="I1282"/>
          <cell r="J1282">
            <v>-21531349163</v>
          </cell>
        </row>
        <row r="1283">
          <cell r="B1283">
            <v>21110284104</v>
          </cell>
          <cell r="C1283" t="str">
            <v>BANCOS PRIVADOS DEL PAIS</v>
          </cell>
          <cell r="D1283"/>
          <cell r="E1283"/>
          <cell r="F1283"/>
          <cell r="G1283"/>
          <cell r="H1283"/>
          <cell r="I1283"/>
          <cell r="J1283">
            <v>-11956593516</v>
          </cell>
        </row>
        <row r="1284">
          <cell r="B1284">
            <v>21110284104</v>
          </cell>
          <cell r="C1284" t="str">
            <v>Bancos Privados del Pais</v>
          </cell>
          <cell r="D1284"/>
          <cell r="E1284"/>
          <cell r="F1284"/>
          <cell r="G1284"/>
          <cell r="H1284"/>
          <cell r="I1284"/>
          <cell r="J1284">
            <v>-2983999181</v>
          </cell>
        </row>
        <row r="1285">
          <cell r="B1285">
            <v>21110284104</v>
          </cell>
          <cell r="C1285" t="str">
            <v>Bancos privados del Pais</v>
          </cell>
          <cell r="D1285"/>
          <cell r="E1285"/>
          <cell r="F1285"/>
          <cell r="G1285"/>
          <cell r="H1285"/>
          <cell r="I1285"/>
          <cell r="J1285">
            <v>-8972594335</v>
          </cell>
        </row>
        <row r="1286">
          <cell r="B1286">
            <v>21110284106</v>
          </cell>
          <cell r="C1286" t="str">
            <v>EMPRESAS FINANCIERAS DEL PAIS</v>
          </cell>
          <cell r="D1286"/>
          <cell r="E1286"/>
          <cell r="F1286"/>
          <cell r="G1286"/>
          <cell r="H1286"/>
          <cell r="I1286"/>
          <cell r="J1286">
            <v>-474986093</v>
          </cell>
        </row>
        <row r="1287">
          <cell r="B1287">
            <v>21110284106</v>
          </cell>
          <cell r="C1287" t="str">
            <v>Empresas Financieras del Pais</v>
          </cell>
          <cell r="D1287"/>
          <cell r="E1287"/>
          <cell r="F1287"/>
          <cell r="G1287"/>
          <cell r="H1287"/>
          <cell r="I1287"/>
          <cell r="J1287">
            <v>-169145553</v>
          </cell>
        </row>
        <row r="1288">
          <cell r="B1288">
            <v>21110284106</v>
          </cell>
          <cell r="C1288" t="str">
            <v>Empresas Financieras en el Pais</v>
          </cell>
          <cell r="D1288"/>
          <cell r="E1288"/>
          <cell r="F1288"/>
          <cell r="G1288"/>
          <cell r="H1288"/>
          <cell r="I1288"/>
          <cell r="J1288">
            <v>-305840540</v>
          </cell>
        </row>
        <row r="1289">
          <cell r="B1289">
            <v>21110284107</v>
          </cell>
          <cell r="C1289" t="str">
            <v>BANCOS DEL EXTERIOR</v>
          </cell>
          <cell r="D1289"/>
          <cell r="E1289"/>
          <cell r="F1289"/>
          <cell r="G1289"/>
          <cell r="H1289"/>
          <cell r="I1289"/>
          <cell r="J1289">
            <v>-149419580</v>
          </cell>
        </row>
        <row r="1290">
          <cell r="B1290">
            <v>21110284107</v>
          </cell>
          <cell r="C1290" t="str">
            <v>Bancos del Exterior U$D</v>
          </cell>
          <cell r="D1290"/>
          <cell r="E1290"/>
          <cell r="F1290"/>
          <cell r="G1290"/>
          <cell r="H1290"/>
          <cell r="I1290"/>
          <cell r="J1290">
            <v>-149419580</v>
          </cell>
        </row>
        <row r="1291">
          <cell r="B1291">
            <v>21110284108</v>
          </cell>
          <cell r="C1291" t="str">
            <v>OTRAS EMPRESAS DE INTERMEDIACION FINANCIERA</v>
          </cell>
          <cell r="D1291"/>
          <cell r="E1291"/>
          <cell r="F1291"/>
          <cell r="G1291"/>
          <cell r="H1291"/>
          <cell r="I1291"/>
          <cell r="J1291">
            <v>-821356690</v>
          </cell>
        </row>
        <row r="1292">
          <cell r="B1292">
            <v>21110284108</v>
          </cell>
          <cell r="C1292" t="str">
            <v>Otras empresas de intermediación financiera</v>
          </cell>
          <cell r="D1292"/>
          <cell r="E1292"/>
          <cell r="F1292"/>
          <cell r="G1292"/>
          <cell r="H1292"/>
          <cell r="I1292"/>
          <cell r="J1292">
            <v>-330202773</v>
          </cell>
        </row>
        <row r="1293">
          <cell r="B1293">
            <v>21110284108</v>
          </cell>
          <cell r="C1293" t="str">
            <v>Otras empresas de intermediacion financiera Usd.</v>
          </cell>
          <cell r="D1293"/>
          <cell r="E1293"/>
          <cell r="F1293"/>
          <cell r="G1293"/>
          <cell r="H1293"/>
          <cell r="I1293"/>
          <cell r="J1293">
            <v>-491153917</v>
          </cell>
        </row>
        <row r="1294">
          <cell r="B1294">
            <v>21110284112</v>
          </cell>
          <cell r="C1294" t="str">
            <v>COOPERATIVAS DE AHORRO Y CREDITO</v>
          </cell>
          <cell r="D1294"/>
          <cell r="E1294"/>
          <cell r="F1294"/>
          <cell r="G1294"/>
          <cell r="H1294"/>
          <cell r="I1294"/>
          <cell r="J1294">
            <v>-901275357</v>
          </cell>
        </row>
        <row r="1295">
          <cell r="B1295">
            <v>21110284112</v>
          </cell>
          <cell r="C1295" t="str">
            <v>Cooperativas de ahorro y crédito</v>
          </cell>
          <cell r="D1295"/>
          <cell r="E1295"/>
          <cell r="F1295"/>
          <cell r="G1295"/>
          <cell r="H1295"/>
          <cell r="I1295"/>
          <cell r="J1295">
            <v>-326868514</v>
          </cell>
        </row>
        <row r="1296">
          <cell r="B1296">
            <v>21110284112</v>
          </cell>
          <cell r="C1296" t="str">
            <v>Cooperativas de ahorro y crédito Usd.</v>
          </cell>
          <cell r="D1296"/>
          <cell r="E1296"/>
          <cell r="F1296"/>
          <cell r="G1296"/>
          <cell r="H1296"/>
          <cell r="I1296"/>
          <cell r="J1296">
            <v>-574406843</v>
          </cell>
        </row>
        <row r="1297">
          <cell r="B1297">
            <v>21110284118</v>
          </cell>
          <cell r="C1297" t="str">
            <v>CAJA DE JUBILACIONES Y PENSIONES</v>
          </cell>
          <cell r="D1297"/>
          <cell r="E1297"/>
          <cell r="F1297"/>
          <cell r="G1297"/>
          <cell r="H1297"/>
          <cell r="I1297"/>
          <cell r="J1297">
            <v>-1373659972</v>
          </cell>
        </row>
        <row r="1298">
          <cell r="B1298">
            <v>21110284118</v>
          </cell>
          <cell r="C1298" t="str">
            <v>Caja de jubilaciones y pensiones</v>
          </cell>
          <cell r="D1298"/>
          <cell r="E1298"/>
          <cell r="F1298"/>
          <cell r="G1298"/>
          <cell r="H1298"/>
          <cell r="I1298"/>
          <cell r="J1298">
            <v>-1365828712</v>
          </cell>
        </row>
        <row r="1299">
          <cell r="B1299">
            <v>21110284118</v>
          </cell>
          <cell r="C1299" t="str">
            <v>Caja de jubilaciones y pensiones</v>
          </cell>
          <cell r="D1299"/>
          <cell r="E1299"/>
          <cell r="F1299"/>
          <cell r="G1299"/>
          <cell r="H1299"/>
          <cell r="I1299"/>
          <cell r="J1299">
            <v>-7831260</v>
          </cell>
        </row>
        <row r="1300">
          <cell r="B1300">
            <v>21110284120</v>
          </cell>
          <cell r="C1300" t="str">
            <v>EMPRESAS DE SEGUROS</v>
          </cell>
          <cell r="D1300"/>
          <cell r="E1300"/>
          <cell r="F1300"/>
          <cell r="G1300"/>
          <cell r="H1300"/>
          <cell r="I1300"/>
          <cell r="J1300">
            <v>-1797006961</v>
          </cell>
        </row>
        <row r="1301">
          <cell r="B1301">
            <v>21110284120</v>
          </cell>
          <cell r="C1301" t="str">
            <v>Empresas de seguros</v>
          </cell>
          <cell r="D1301"/>
          <cell r="E1301"/>
          <cell r="F1301"/>
          <cell r="G1301"/>
          <cell r="H1301"/>
          <cell r="I1301"/>
          <cell r="J1301">
            <v>-1048553318</v>
          </cell>
        </row>
        <row r="1302">
          <cell r="B1302">
            <v>21110284120</v>
          </cell>
          <cell r="C1302" t="str">
            <v>Empresas de seguros Usd.</v>
          </cell>
          <cell r="D1302"/>
          <cell r="E1302"/>
          <cell r="F1302"/>
          <cell r="G1302"/>
          <cell r="H1302"/>
          <cell r="I1302"/>
          <cell r="J1302">
            <v>-748453643</v>
          </cell>
        </row>
        <row r="1303">
          <cell r="B1303">
            <v>21110284124</v>
          </cell>
          <cell r="C1303" t="str">
            <v>COOPERATIVAS DE PRODUCCION</v>
          </cell>
          <cell r="D1303"/>
          <cell r="E1303"/>
          <cell r="F1303"/>
          <cell r="G1303"/>
          <cell r="H1303"/>
          <cell r="I1303"/>
          <cell r="J1303">
            <v>-1852200214</v>
          </cell>
        </row>
        <row r="1304">
          <cell r="B1304">
            <v>21110284124</v>
          </cell>
          <cell r="C1304" t="str">
            <v>COOPERATIVAS DE PRODUCCION</v>
          </cell>
          <cell r="D1304"/>
          <cell r="E1304"/>
          <cell r="F1304"/>
          <cell r="G1304"/>
          <cell r="H1304"/>
          <cell r="I1304"/>
          <cell r="J1304">
            <v>-931240122</v>
          </cell>
        </row>
        <row r="1305">
          <cell r="B1305">
            <v>21110284124</v>
          </cell>
          <cell r="C1305" t="str">
            <v>COOPERATIVAS DE PRODUCCION</v>
          </cell>
          <cell r="D1305"/>
          <cell r="E1305"/>
          <cell r="F1305"/>
          <cell r="G1305"/>
          <cell r="H1305"/>
          <cell r="I1305"/>
          <cell r="J1305">
            <v>-920960092</v>
          </cell>
        </row>
        <row r="1306">
          <cell r="B1306">
            <v>21110284126</v>
          </cell>
          <cell r="C1306" t="str">
            <v>COOPERATIVAS MULTIACTIVAS</v>
          </cell>
          <cell r="D1306"/>
          <cell r="E1306"/>
          <cell r="F1306"/>
          <cell r="G1306"/>
          <cell r="H1306"/>
          <cell r="I1306"/>
          <cell r="J1306">
            <v>-2204850780</v>
          </cell>
        </row>
        <row r="1307">
          <cell r="B1307">
            <v>21110284126</v>
          </cell>
          <cell r="C1307" t="str">
            <v>COOPERATIVAS MULTIACTIVAS</v>
          </cell>
          <cell r="D1307"/>
          <cell r="E1307"/>
          <cell r="F1307"/>
          <cell r="G1307"/>
          <cell r="H1307"/>
          <cell r="I1307"/>
          <cell r="J1307">
            <v>-2184968041</v>
          </cell>
        </row>
        <row r="1308">
          <cell r="B1308">
            <v>21110284126</v>
          </cell>
          <cell r="C1308" t="str">
            <v>COOPERATIVAS MULTIACTIVAS</v>
          </cell>
          <cell r="D1308"/>
          <cell r="E1308"/>
          <cell r="F1308"/>
          <cell r="G1308"/>
          <cell r="H1308"/>
          <cell r="I1308"/>
          <cell r="J1308">
            <v>-19882739</v>
          </cell>
        </row>
        <row r="1309">
          <cell r="B1309">
            <v>21140000100</v>
          </cell>
          <cell r="C1309" t="str">
            <v>OPERACIONES PENDIENTES DE COMP.</v>
          </cell>
          <cell r="D1309"/>
          <cell r="E1309"/>
          <cell r="F1309"/>
          <cell r="G1309"/>
          <cell r="H1309"/>
          <cell r="I1309"/>
          <cell r="J1309">
            <v>-125718741</v>
          </cell>
        </row>
        <row r="1310">
          <cell r="B1310">
            <v>21140390110</v>
          </cell>
          <cell r="C1310" t="str">
            <v>OPERACIONES PEND.DE COMPENSACION ATM-POST</v>
          </cell>
          <cell r="D1310"/>
          <cell r="E1310"/>
          <cell r="F1310"/>
          <cell r="G1310"/>
          <cell r="H1310"/>
          <cell r="I1310"/>
          <cell r="J1310">
            <v>-125718741</v>
          </cell>
        </row>
        <row r="1311">
          <cell r="B1311">
            <v>21140390110</v>
          </cell>
          <cell r="C1311" t="str">
            <v>ATM-POST BANCO CONTINENTAL SAECA</v>
          </cell>
          <cell r="D1311"/>
          <cell r="E1311"/>
          <cell r="F1311"/>
          <cell r="G1311"/>
          <cell r="H1311"/>
          <cell r="I1311"/>
          <cell r="J1311">
            <v>-93286498</v>
          </cell>
        </row>
        <row r="1312">
          <cell r="B1312">
            <v>21140390110</v>
          </cell>
          <cell r="C1312" t="str">
            <v>ATM-POST INTERFISA SA</v>
          </cell>
          <cell r="D1312"/>
          <cell r="E1312"/>
          <cell r="F1312"/>
          <cell r="G1312"/>
          <cell r="H1312"/>
          <cell r="I1312"/>
          <cell r="J1312">
            <v>-21263404</v>
          </cell>
        </row>
        <row r="1313">
          <cell r="B1313">
            <v>21140390110</v>
          </cell>
          <cell r="C1313" t="str">
            <v>ATM-POST FIC SA</v>
          </cell>
          <cell r="D1313"/>
          <cell r="E1313"/>
          <cell r="F1313"/>
          <cell r="G1313"/>
          <cell r="H1313"/>
          <cell r="I1313"/>
          <cell r="J1313">
            <v>-11168839</v>
          </cell>
        </row>
        <row r="1314">
          <cell r="B1314">
            <v>21200000200</v>
          </cell>
          <cell r="C1314" t="str">
            <v>OBLIGACIONES POR INTERMEDIACION FINANCIERA -SECTOR FINANCIERO - MENORES DE 30</v>
          </cell>
          <cell r="D1314"/>
          <cell r="E1314"/>
          <cell r="F1314"/>
          <cell r="G1314"/>
          <cell r="H1314"/>
          <cell r="I1314"/>
          <cell r="J1314">
            <v>-589457668492</v>
          </cell>
        </row>
        <row r="1315">
          <cell r="B1315">
            <v>21230000200</v>
          </cell>
          <cell r="C1315" t="str">
            <v>OPERACIONES A LIQUIDAR - MENORES DE 30 DIAS</v>
          </cell>
          <cell r="D1315"/>
          <cell r="E1315"/>
          <cell r="F1315"/>
          <cell r="G1315"/>
          <cell r="H1315"/>
          <cell r="I1315"/>
          <cell r="J1315">
            <v>-589457668492</v>
          </cell>
        </row>
        <row r="1316">
          <cell r="B1316">
            <v>21230130200</v>
          </cell>
          <cell r="C1316" t="str">
            <v>ACREEDORES POR COMPRA FUTURA DE VALORES VENDIDOS</v>
          </cell>
          <cell r="D1316"/>
          <cell r="E1316"/>
          <cell r="F1316"/>
          <cell r="G1316"/>
          <cell r="H1316"/>
          <cell r="I1316"/>
          <cell r="J1316">
            <v>-584443284932</v>
          </cell>
        </row>
        <row r="1317">
          <cell r="B1317">
            <v>21230130202</v>
          </cell>
          <cell r="C1317" t="str">
            <v>BANCOS OFICIALES DEL PAIS</v>
          </cell>
          <cell r="D1317"/>
          <cell r="E1317"/>
          <cell r="F1317"/>
          <cell r="G1317"/>
          <cell r="H1317"/>
          <cell r="I1317"/>
          <cell r="J1317">
            <v>-584443284933</v>
          </cell>
        </row>
        <row r="1318">
          <cell r="B1318">
            <v>21230130202</v>
          </cell>
          <cell r="C1318" t="str">
            <v>BANCOS PRIVADOS DEL PAIS</v>
          </cell>
          <cell r="D1318"/>
          <cell r="E1318"/>
          <cell r="F1318"/>
          <cell r="G1318"/>
          <cell r="H1318"/>
          <cell r="I1318"/>
          <cell r="J1318">
            <v>-584443284933</v>
          </cell>
        </row>
        <row r="1319">
          <cell r="B1319">
            <v>21230130204</v>
          </cell>
          <cell r="C1319" t="str">
            <v>BANCOS PRIVADOS DEL PAIS</v>
          </cell>
          <cell r="D1319"/>
          <cell r="E1319"/>
          <cell r="F1319"/>
          <cell r="G1319"/>
          <cell r="H1319"/>
          <cell r="I1319"/>
          <cell r="J1319">
            <v>1</v>
          </cell>
        </row>
        <row r="1320">
          <cell r="B1320">
            <v>21230130204</v>
          </cell>
          <cell r="C1320" t="str">
            <v>ACREEDORES POR VALORES COMPRADOS CON VENTA FUTURA</v>
          </cell>
          <cell r="D1320"/>
          <cell r="E1320"/>
          <cell r="F1320"/>
          <cell r="G1320"/>
          <cell r="H1320"/>
          <cell r="I1320"/>
          <cell r="J1320">
            <v>1</v>
          </cell>
        </row>
        <row r="1321">
          <cell r="B1321">
            <v>21230130206</v>
          </cell>
          <cell r="C1321" t="str">
            <v>EMPRESAS FINANCIERAS DEL PAIS</v>
          </cell>
          <cell r="D1321"/>
          <cell r="E1321"/>
          <cell r="F1321"/>
          <cell r="G1321"/>
          <cell r="H1321"/>
          <cell r="I1321"/>
          <cell r="J1321">
            <v>-5014383560</v>
          </cell>
        </row>
        <row r="1322">
          <cell r="B1322">
            <v>21230130206</v>
          </cell>
          <cell r="C1322" t="str">
            <v>EMPRESAS FINANCIERAS</v>
          </cell>
          <cell r="D1322"/>
          <cell r="E1322"/>
          <cell r="F1322"/>
          <cell r="G1322"/>
          <cell r="H1322"/>
          <cell r="I1322"/>
          <cell r="J1322">
            <v>-5014383560</v>
          </cell>
        </row>
        <row r="1323">
          <cell r="B1323">
            <v>21300000300</v>
          </cell>
          <cell r="C1323" t="str">
            <v>OBLIGACIONES POR INTERMEDIACION FINANCIERA -SECTOR FINANCIERO - MENORES DE 60</v>
          </cell>
          <cell r="D1323"/>
          <cell r="E1323"/>
          <cell r="F1323"/>
          <cell r="G1323"/>
          <cell r="H1323"/>
          <cell r="I1323"/>
          <cell r="J1323">
            <v>-3015287670</v>
          </cell>
        </row>
        <row r="1324">
          <cell r="B1324">
            <v>21330000300</v>
          </cell>
          <cell r="C1324" t="str">
            <v>OPERACIONES A LIQUIDAR - MENORES DE 60 DIAS</v>
          </cell>
          <cell r="D1324"/>
          <cell r="E1324"/>
          <cell r="F1324"/>
          <cell r="G1324"/>
          <cell r="H1324"/>
          <cell r="I1324"/>
          <cell r="J1324">
            <v>-3015287670</v>
          </cell>
        </row>
        <row r="1325">
          <cell r="B1325">
            <v>21330130306</v>
          </cell>
          <cell r="C1325" t="str">
            <v>EMPRESAS FINANCIERAS DEL PAIS</v>
          </cell>
          <cell r="D1325"/>
          <cell r="E1325"/>
          <cell r="F1325"/>
          <cell r="G1325"/>
          <cell r="H1325"/>
          <cell r="I1325"/>
          <cell r="J1325">
            <v>-3015287670</v>
          </cell>
        </row>
        <row r="1326">
          <cell r="B1326">
            <v>21330130306</v>
          </cell>
          <cell r="C1326" t="str">
            <v>ACREEDORES POR COMPRA FUTURA DE VALORES VENDIDOS</v>
          </cell>
          <cell r="D1326"/>
          <cell r="E1326"/>
          <cell r="F1326"/>
          <cell r="G1326"/>
          <cell r="H1326"/>
          <cell r="I1326"/>
          <cell r="J1326">
            <v>-3015287670</v>
          </cell>
        </row>
        <row r="1327">
          <cell r="B1327">
            <v>21600000600</v>
          </cell>
          <cell r="C1327" t="str">
            <v>OBLIGACIONES POR INTERMEDIACION FINANCIERA -SECTOR FINANCIERO - MENORES DE 1 A</v>
          </cell>
          <cell r="D1327"/>
          <cell r="E1327"/>
          <cell r="F1327"/>
          <cell r="G1327"/>
          <cell r="H1327"/>
          <cell r="I1327"/>
          <cell r="J1327">
            <v>-21414728473</v>
          </cell>
        </row>
        <row r="1328">
          <cell r="B1328">
            <v>21610000600</v>
          </cell>
          <cell r="C1328" t="str">
            <v>DEPOSITOS - MENORES DE 1 ANHO</v>
          </cell>
          <cell r="D1328"/>
          <cell r="E1328"/>
          <cell r="F1328"/>
          <cell r="G1328"/>
          <cell r="H1328"/>
          <cell r="I1328"/>
          <cell r="J1328">
            <v>-14965000000</v>
          </cell>
        </row>
        <row r="1329">
          <cell r="B1329">
            <v>21610306600</v>
          </cell>
          <cell r="C1329" t="str">
            <v>CERTIF. DE DEPOS. DE AHORROS NO REAJ.</v>
          </cell>
          <cell r="D1329"/>
          <cell r="E1329"/>
          <cell r="F1329"/>
          <cell r="G1329"/>
          <cell r="H1329"/>
          <cell r="I1329"/>
          <cell r="J1329">
            <v>-14965000000</v>
          </cell>
        </row>
        <row r="1330">
          <cell r="B1330">
            <v>21610306612</v>
          </cell>
          <cell r="C1330" t="str">
            <v>COOPERATIVAS DE AHORRO Y CREDITO</v>
          </cell>
          <cell r="D1330"/>
          <cell r="E1330"/>
          <cell r="F1330"/>
          <cell r="G1330"/>
          <cell r="H1330"/>
          <cell r="I1330"/>
          <cell r="J1330">
            <v>-5000000000</v>
          </cell>
        </row>
        <row r="1331">
          <cell r="B1331">
            <v>21610306612</v>
          </cell>
          <cell r="C1331" t="str">
            <v>COOPERATIVAS DE AHORRO Y CREDITO</v>
          </cell>
          <cell r="D1331"/>
          <cell r="E1331"/>
          <cell r="F1331"/>
          <cell r="G1331"/>
          <cell r="H1331"/>
          <cell r="I1331"/>
          <cell r="J1331">
            <v>-5000000000</v>
          </cell>
        </row>
        <row r="1332">
          <cell r="B1332">
            <v>21610306620</v>
          </cell>
          <cell r="C1332" t="str">
            <v>EMPRESAS DE SEGUROS</v>
          </cell>
          <cell r="D1332"/>
          <cell r="E1332"/>
          <cell r="F1332"/>
          <cell r="G1332"/>
          <cell r="H1332"/>
          <cell r="I1332"/>
          <cell r="J1332">
            <v>-5965000000</v>
          </cell>
        </row>
        <row r="1333">
          <cell r="B1333">
            <v>21610306620</v>
          </cell>
          <cell r="C1333" t="str">
            <v>EMPRESAS DE SEGUROS</v>
          </cell>
          <cell r="D1333"/>
          <cell r="E1333"/>
          <cell r="F1333"/>
          <cell r="G1333"/>
          <cell r="H1333"/>
          <cell r="I1333"/>
          <cell r="J1333">
            <v>-5965000000</v>
          </cell>
        </row>
        <row r="1334">
          <cell r="B1334">
            <v>21610306624</v>
          </cell>
          <cell r="C1334" t="str">
            <v>COOPERATIVAS DE PRODUCCION</v>
          </cell>
          <cell r="D1334"/>
          <cell r="E1334"/>
          <cell r="F1334"/>
          <cell r="G1334"/>
          <cell r="H1334"/>
          <cell r="I1334"/>
          <cell r="J1334">
            <v>-1500000000</v>
          </cell>
        </row>
        <row r="1335">
          <cell r="B1335">
            <v>21610306624</v>
          </cell>
          <cell r="C1335" t="str">
            <v>COOPERATIVAS DE PRODUCCION</v>
          </cell>
          <cell r="D1335"/>
          <cell r="E1335"/>
          <cell r="F1335"/>
          <cell r="G1335"/>
          <cell r="H1335"/>
          <cell r="I1335"/>
          <cell r="J1335">
            <v>-1500000000</v>
          </cell>
        </row>
        <row r="1336">
          <cell r="B1336">
            <v>21610306626</v>
          </cell>
          <cell r="C1336" t="str">
            <v>COOPERATIVAS MULTIACTIVAS</v>
          </cell>
          <cell r="D1336"/>
          <cell r="E1336"/>
          <cell r="F1336"/>
          <cell r="G1336"/>
          <cell r="H1336"/>
          <cell r="I1336"/>
          <cell r="J1336">
            <v>-2500000000</v>
          </cell>
        </row>
        <row r="1337">
          <cell r="B1337">
            <v>21610306626</v>
          </cell>
          <cell r="C1337" t="str">
            <v>COOPERATIVAS MULTIACTIVAS</v>
          </cell>
          <cell r="D1337"/>
          <cell r="E1337"/>
          <cell r="F1337"/>
          <cell r="G1337"/>
          <cell r="H1337"/>
          <cell r="I1337"/>
          <cell r="J1337">
            <v>-2500000000</v>
          </cell>
        </row>
        <row r="1338">
          <cell r="B1338">
            <v>21630000600</v>
          </cell>
          <cell r="C1338" t="str">
            <v>OPERACIONES A LIQUIDAR - MENORES DE 1 ANHO</v>
          </cell>
          <cell r="D1338"/>
          <cell r="E1338"/>
          <cell r="F1338"/>
          <cell r="G1338"/>
          <cell r="H1338"/>
          <cell r="I1338"/>
          <cell r="J1338">
            <v>-6181495890</v>
          </cell>
        </row>
        <row r="1339">
          <cell r="B1339">
            <v>21630130606</v>
          </cell>
          <cell r="C1339" t="str">
            <v>EMPRESAS FINANCIERAS DEL PAIS</v>
          </cell>
          <cell r="D1339"/>
          <cell r="E1339"/>
          <cell r="F1339"/>
          <cell r="G1339"/>
          <cell r="H1339"/>
          <cell r="I1339"/>
          <cell r="J1339">
            <v>-6181495890</v>
          </cell>
        </row>
        <row r="1340">
          <cell r="B1340">
            <v>21630130606</v>
          </cell>
          <cell r="C1340" t="str">
            <v>EMPRESAS FINANCIERAS DEL PAIS</v>
          </cell>
          <cell r="D1340"/>
          <cell r="E1340"/>
          <cell r="F1340"/>
          <cell r="G1340"/>
          <cell r="H1340"/>
          <cell r="I1340"/>
          <cell r="J1340">
            <v>-6181495890</v>
          </cell>
        </row>
        <row r="1341">
          <cell r="B1341">
            <v>21680000600</v>
          </cell>
          <cell r="C1341" t="str">
            <v>ACREEDORES POR CARGOS FINANCIEROS DEVENGADOS - MENORES DE 1 ANHO</v>
          </cell>
          <cell r="D1341"/>
          <cell r="E1341"/>
          <cell r="F1341"/>
          <cell r="G1341"/>
          <cell r="H1341"/>
          <cell r="I1341"/>
          <cell r="J1341">
            <v>-268232583</v>
          </cell>
        </row>
        <row r="1342">
          <cell r="B1342">
            <v>21680134600</v>
          </cell>
          <cell r="C1342" t="str">
            <v>ACREEDORES POR CARGOS FINANCIEROS DEVENGADOS-DEPOSITOS</v>
          </cell>
          <cell r="D1342"/>
          <cell r="E1342"/>
          <cell r="F1342"/>
          <cell r="G1342"/>
          <cell r="H1342"/>
          <cell r="I1342"/>
          <cell r="J1342">
            <v>-268232583</v>
          </cell>
        </row>
        <row r="1343">
          <cell r="B1343">
            <v>21680134682</v>
          </cell>
          <cell r="C1343" t="str">
            <v>CARGOS FINANCIEROS DOCUMENTADOS-RESIDENTES</v>
          </cell>
          <cell r="D1343"/>
          <cell r="E1343"/>
          <cell r="F1343"/>
          <cell r="G1343"/>
          <cell r="H1343"/>
          <cell r="I1343"/>
          <cell r="J1343">
            <v>-1075643835</v>
          </cell>
        </row>
        <row r="1344">
          <cell r="B1344">
            <v>21680134682</v>
          </cell>
          <cell r="C1344" t="str">
            <v>Cargos Finac.Document.- Redescuentos</v>
          </cell>
          <cell r="D1344"/>
          <cell r="E1344"/>
          <cell r="F1344"/>
          <cell r="G1344"/>
          <cell r="H1344"/>
          <cell r="I1344"/>
          <cell r="J1344">
            <v>-625804795</v>
          </cell>
        </row>
        <row r="1345">
          <cell r="B1345">
            <v>21680134682</v>
          </cell>
          <cell r="C1345" t="str">
            <v>CARGOS FINANC. DOC. CDA SECT. FINANC.</v>
          </cell>
          <cell r="D1345"/>
          <cell r="E1345"/>
          <cell r="F1345"/>
          <cell r="G1345"/>
          <cell r="H1345"/>
          <cell r="I1345"/>
          <cell r="J1345">
            <v>-449839040</v>
          </cell>
        </row>
        <row r="1346">
          <cell r="B1346">
            <v>21680134692</v>
          </cell>
          <cell r="C1346" t="str">
            <v>(CARGOS FINANCIEROS DOCUMENTADOS A DENGAR-RESIDENTES)</v>
          </cell>
          <cell r="D1346"/>
          <cell r="E1346"/>
          <cell r="F1346"/>
          <cell r="G1346"/>
          <cell r="H1346"/>
          <cell r="I1346"/>
          <cell r="J1346">
            <v>807411252</v>
          </cell>
        </row>
        <row r="1347">
          <cell r="B1347">
            <v>21680134692</v>
          </cell>
          <cell r="C1347" t="str">
            <v>(Cargos Financieros Documentados a dev.-Residentes)</v>
          </cell>
          <cell r="D1347"/>
          <cell r="E1347"/>
          <cell r="F1347"/>
          <cell r="G1347"/>
          <cell r="H1347"/>
          <cell r="I1347"/>
          <cell r="J1347">
            <v>477801386</v>
          </cell>
        </row>
        <row r="1348">
          <cell r="B1348">
            <v>21680134692</v>
          </cell>
          <cell r="C1348" t="str">
            <v>CARG. FINANC. DOC. CDA SECT. FINANC.</v>
          </cell>
          <cell r="D1348"/>
          <cell r="E1348"/>
          <cell r="F1348"/>
          <cell r="G1348"/>
          <cell r="H1348"/>
          <cell r="I1348"/>
          <cell r="J1348">
            <v>329609866</v>
          </cell>
        </row>
        <row r="1349">
          <cell r="B1349">
            <v>21700000700</v>
          </cell>
          <cell r="C1349" t="str">
            <v>OBLIGACIONES POR INTERMEDIACION FINANCIERA -SECTOR FINANCIERO - MENORES DE 3 A</v>
          </cell>
          <cell r="D1349"/>
          <cell r="E1349"/>
          <cell r="F1349"/>
          <cell r="G1349"/>
          <cell r="H1349"/>
          <cell r="I1349"/>
          <cell r="J1349">
            <v>-1142970938834</v>
          </cell>
        </row>
        <row r="1350">
          <cell r="B1350">
            <v>21710000700</v>
          </cell>
          <cell r="C1350" t="str">
            <v>DEPOSITOS - MENORES DE 3 ANHOS</v>
          </cell>
          <cell r="D1350"/>
          <cell r="E1350"/>
          <cell r="F1350"/>
          <cell r="G1350"/>
          <cell r="H1350"/>
          <cell r="I1350"/>
          <cell r="J1350">
            <v>-512564658607</v>
          </cell>
        </row>
        <row r="1351">
          <cell r="B1351">
            <v>21710306700</v>
          </cell>
          <cell r="C1351" t="str">
            <v>CERTIF. DE DEPOS. DE AHORROS NO REAJ.</v>
          </cell>
          <cell r="D1351"/>
          <cell r="E1351"/>
          <cell r="F1351"/>
          <cell r="G1351"/>
          <cell r="H1351"/>
          <cell r="I1351"/>
          <cell r="J1351">
            <v>-512564658607</v>
          </cell>
        </row>
        <row r="1352">
          <cell r="B1352">
            <v>21710306704</v>
          </cell>
          <cell r="C1352" t="str">
            <v>BANCOS PRIVADOS DEL PAIS</v>
          </cell>
          <cell r="D1352"/>
          <cell r="E1352"/>
          <cell r="F1352"/>
          <cell r="G1352"/>
          <cell r="H1352"/>
          <cell r="I1352"/>
          <cell r="J1352">
            <v>-17000000000</v>
          </cell>
        </row>
        <row r="1353">
          <cell r="B1353">
            <v>21710306704</v>
          </cell>
          <cell r="C1353" t="str">
            <v>BANCOS PRIVADOS DEL PAIS</v>
          </cell>
          <cell r="D1353"/>
          <cell r="E1353"/>
          <cell r="F1353"/>
          <cell r="G1353"/>
          <cell r="H1353"/>
          <cell r="I1353"/>
          <cell r="J1353">
            <v>-17000000000</v>
          </cell>
        </row>
        <row r="1354">
          <cell r="B1354">
            <v>21710306706</v>
          </cell>
          <cell r="C1354" t="str">
            <v>EMPRESAS FINANCIERAS EN EL PAIS</v>
          </cell>
          <cell r="D1354"/>
          <cell r="E1354"/>
          <cell r="F1354"/>
          <cell r="G1354"/>
          <cell r="H1354"/>
          <cell r="I1354"/>
          <cell r="J1354">
            <v>-9699378000</v>
          </cell>
        </row>
        <row r="1355">
          <cell r="B1355">
            <v>21710306706</v>
          </cell>
          <cell r="C1355" t="str">
            <v>EMPRESAS FINANCIERAS EN EL PAIS</v>
          </cell>
          <cell r="D1355"/>
          <cell r="E1355"/>
          <cell r="F1355"/>
          <cell r="G1355"/>
          <cell r="H1355"/>
          <cell r="I1355"/>
          <cell r="J1355">
            <v>-7350000000</v>
          </cell>
        </row>
        <row r="1356">
          <cell r="B1356">
            <v>21710306706</v>
          </cell>
          <cell r="C1356" t="str">
            <v>EMPRESAS FINANCIERAS EN EL PAIS</v>
          </cell>
          <cell r="D1356"/>
          <cell r="E1356"/>
          <cell r="F1356"/>
          <cell r="G1356"/>
          <cell r="H1356"/>
          <cell r="I1356"/>
          <cell r="J1356">
            <v>-2349378000</v>
          </cell>
        </row>
        <row r="1357">
          <cell r="B1357">
            <v>21710306712</v>
          </cell>
          <cell r="C1357" t="str">
            <v>COOPERATIVAS DE AHORRO Y CREDITO</v>
          </cell>
          <cell r="D1357"/>
          <cell r="E1357"/>
          <cell r="F1357"/>
          <cell r="G1357"/>
          <cell r="H1357"/>
          <cell r="I1357"/>
          <cell r="J1357">
            <v>-136958760800</v>
          </cell>
        </row>
        <row r="1358">
          <cell r="B1358">
            <v>21710306712</v>
          </cell>
          <cell r="C1358" t="str">
            <v>COOPERATIVAS DE AHORRO Y CREDITO</v>
          </cell>
          <cell r="D1358"/>
          <cell r="E1358"/>
          <cell r="F1358"/>
          <cell r="G1358"/>
          <cell r="H1358"/>
          <cell r="I1358"/>
          <cell r="J1358">
            <v>-128501000000</v>
          </cell>
        </row>
        <row r="1359">
          <cell r="B1359">
            <v>21710306712</v>
          </cell>
          <cell r="C1359" t="str">
            <v>COOPERATIVAS DE AHORRO Y CREDITO</v>
          </cell>
          <cell r="D1359"/>
          <cell r="E1359"/>
          <cell r="F1359"/>
          <cell r="G1359"/>
          <cell r="H1359"/>
          <cell r="I1359"/>
          <cell r="J1359">
            <v>-8457760800</v>
          </cell>
        </row>
        <row r="1360">
          <cell r="B1360">
            <v>21710306718</v>
          </cell>
          <cell r="C1360" t="str">
            <v>CAJA DE JUBILACIONES Y PENSIONES</v>
          </cell>
          <cell r="D1360"/>
          <cell r="E1360"/>
          <cell r="F1360"/>
          <cell r="G1360"/>
          <cell r="H1360"/>
          <cell r="I1360"/>
          <cell r="J1360">
            <v>-146325630000</v>
          </cell>
        </row>
        <row r="1361">
          <cell r="B1361">
            <v>21710306718</v>
          </cell>
          <cell r="C1361" t="str">
            <v>CAJA DE JUBILACIONES Y PENSIONES</v>
          </cell>
          <cell r="D1361"/>
          <cell r="E1361"/>
          <cell r="F1361"/>
          <cell r="G1361"/>
          <cell r="H1361"/>
          <cell r="I1361"/>
          <cell r="J1361">
            <v>-142410000000</v>
          </cell>
        </row>
        <row r="1362">
          <cell r="B1362">
            <v>21710306718</v>
          </cell>
          <cell r="C1362" t="str">
            <v>CAJA DE JUBILACIONES Y PENSIONES</v>
          </cell>
          <cell r="D1362"/>
          <cell r="E1362"/>
          <cell r="F1362"/>
          <cell r="G1362"/>
          <cell r="H1362"/>
          <cell r="I1362"/>
          <cell r="J1362">
            <v>-3915630000</v>
          </cell>
        </row>
        <row r="1363">
          <cell r="B1363">
            <v>21710306720</v>
          </cell>
          <cell r="C1363" t="str">
            <v>EMPRESAS DE SEGUROS</v>
          </cell>
          <cell r="D1363"/>
          <cell r="E1363"/>
          <cell r="F1363"/>
          <cell r="G1363"/>
          <cell r="H1363"/>
          <cell r="I1363"/>
          <cell r="J1363">
            <v>-155047629807</v>
          </cell>
        </row>
        <row r="1364">
          <cell r="B1364">
            <v>21710306720</v>
          </cell>
          <cell r="C1364" t="str">
            <v>EMPRESAS DE SEGUROS</v>
          </cell>
          <cell r="D1364"/>
          <cell r="E1364"/>
          <cell r="F1364"/>
          <cell r="G1364"/>
          <cell r="H1364"/>
          <cell r="I1364"/>
          <cell r="J1364">
            <v>-113216069585</v>
          </cell>
        </row>
        <row r="1365">
          <cell r="B1365">
            <v>21710306720</v>
          </cell>
          <cell r="C1365" t="str">
            <v>EMPRESAS DE SEGUROS</v>
          </cell>
          <cell r="D1365"/>
          <cell r="E1365"/>
          <cell r="F1365"/>
          <cell r="G1365"/>
          <cell r="H1365"/>
          <cell r="I1365"/>
          <cell r="J1365">
            <v>-41831560222</v>
          </cell>
        </row>
        <row r="1366">
          <cell r="B1366">
            <v>21710306724</v>
          </cell>
          <cell r="C1366" t="str">
            <v>COOPERATIVAS DE PRODUCCION</v>
          </cell>
          <cell r="D1366"/>
          <cell r="E1366"/>
          <cell r="F1366"/>
          <cell r="G1366"/>
          <cell r="H1366"/>
          <cell r="I1366"/>
          <cell r="J1366">
            <v>-12831260000</v>
          </cell>
        </row>
        <row r="1367">
          <cell r="B1367">
            <v>21710306724</v>
          </cell>
          <cell r="C1367" t="str">
            <v>COOPERATIVAS DE PRODUCCION</v>
          </cell>
          <cell r="D1367"/>
          <cell r="E1367"/>
          <cell r="F1367"/>
          <cell r="G1367"/>
          <cell r="H1367"/>
          <cell r="I1367"/>
          <cell r="J1367">
            <v>-5000000000</v>
          </cell>
        </row>
        <row r="1368">
          <cell r="B1368">
            <v>21710306724</v>
          </cell>
          <cell r="C1368" t="str">
            <v>COOPERATIVAS DE PRODUCCION</v>
          </cell>
          <cell r="D1368"/>
          <cell r="E1368"/>
          <cell r="F1368"/>
          <cell r="G1368"/>
          <cell r="H1368"/>
          <cell r="I1368"/>
          <cell r="J1368">
            <v>-7831260000</v>
          </cell>
        </row>
        <row r="1369">
          <cell r="B1369">
            <v>21710306726</v>
          </cell>
          <cell r="C1369" t="str">
            <v>COOPERATIVAS MULTIACTIVAS</v>
          </cell>
          <cell r="D1369"/>
          <cell r="E1369"/>
          <cell r="F1369"/>
          <cell r="G1369"/>
          <cell r="H1369"/>
          <cell r="I1369"/>
          <cell r="J1369">
            <v>-34702000000</v>
          </cell>
        </row>
        <row r="1370">
          <cell r="B1370">
            <v>21710306726</v>
          </cell>
          <cell r="C1370" t="str">
            <v>COOPERATIVAS MULTIACTIVAS</v>
          </cell>
          <cell r="D1370"/>
          <cell r="E1370"/>
          <cell r="F1370"/>
          <cell r="G1370"/>
          <cell r="H1370"/>
          <cell r="I1370"/>
          <cell r="J1370">
            <v>-34702000000</v>
          </cell>
        </row>
        <row r="1371">
          <cell r="B1371">
            <v>21740000700</v>
          </cell>
          <cell r="C1371" t="str">
            <v>PRESTAMOS DE ENTIDADES FINANCIERAS - MENORES DE 3 ANHOS</v>
          </cell>
          <cell r="D1371"/>
          <cell r="E1371"/>
          <cell r="F1371"/>
          <cell r="G1371"/>
          <cell r="H1371"/>
          <cell r="I1371"/>
          <cell r="J1371">
            <v>-611370805680</v>
          </cell>
        </row>
        <row r="1372">
          <cell r="B1372">
            <v>21740390700</v>
          </cell>
          <cell r="C1372" t="str">
            <v>PRESTAMOS DE ENTIDADES FINANCIERAS</v>
          </cell>
          <cell r="D1372"/>
          <cell r="E1372"/>
          <cell r="F1372"/>
          <cell r="G1372"/>
          <cell r="H1372"/>
          <cell r="I1372"/>
          <cell r="J1372">
            <v>-298120405680</v>
          </cell>
        </row>
        <row r="1373">
          <cell r="B1373">
            <v>21740390702</v>
          </cell>
          <cell r="C1373" t="str">
            <v>PRESTAMOS DIRECTOS</v>
          </cell>
          <cell r="D1373"/>
          <cell r="E1373"/>
          <cell r="F1373"/>
          <cell r="G1373"/>
          <cell r="H1373"/>
          <cell r="I1373"/>
          <cell r="J1373">
            <v>-313250400000</v>
          </cell>
        </row>
        <row r="1374">
          <cell r="B1374">
            <v>21740390702</v>
          </cell>
          <cell r="C1374" t="str">
            <v>PRESTAMOS DIRECTO SECTOR FINANCIERO</v>
          </cell>
          <cell r="D1374"/>
          <cell r="E1374"/>
          <cell r="F1374"/>
          <cell r="G1374"/>
          <cell r="H1374"/>
          <cell r="I1374"/>
          <cell r="J1374">
            <v>-313250400000</v>
          </cell>
        </row>
        <row r="1375">
          <cell r="B1375">
            <v>21740390703</v>
          </cell>
          <cell r="C1375" t="str">
            <v>PRESTAMOS DIRECTOS DEL EXTERIOR</v>
          </cell>
          <cell r="D1375"/>
          <cell r="E1375"/>
          <cell r="F1375"/>
          <cell r="G1375"/>
          <cell r="H1375"/>
          <cell r="I1375"/>
          <cell r="J1375">
            <v>-297587880000</v>
          </cell>
        </row>
        <row r="1376">
          <cell r="B1376">
            <v>21740390703</v>
          </cell>
          <cell r="C1376" t="str">
            <v>PRESTAMOS DIRECTOS - ENTIDADES DEL EXTERIOR</v>
          </cell>
          <cell r="D1376"/>
          <cell r="E1376"/>
          <cell r="F1376"/>
          <cell r="G1376"/>
          <cell r="H1376"/>
          <cell r="I1376"/>
          <cell r="J1376">
            <v>-297587880000</v>
          </cell>
        </row>
        <row r="1377">
          <cell r="B1377">
            <v>21740390708</v>
          </cell>
          <cell r="C1377" t="str">
            <v>FONDOS PROVEIDOS POR LA AFD</v>
          </cell>
          <cell r="D1377"/>
          <cell r="E1377"/>
          <cell r="F1377"/>
          <cell r="G1377"/>
          <cell r="H1377"/>
          <cell r="I1377"/>
          <cell r="J1377">
            <v>-532525680</v>
          </cell>
        </row>
        <row r="1378">
          <cell r="B1378">
            <v>21740390708</v>
          </cell>
          <cell r="C1378" t="str">
            <v>PRESTAMOS AFD - USD</v>
          </cell>
          <cell r="D1378"/>
          <cell r="E1378"/>
          <cell r="F1378"/>
          <cell r="G1378"/>
          <cell r="H1378"/>
          <cell r="I1378"/>
          <cell r="J1378">
            <v>-532525680</v>
          </cell>
        </row>
        <row r="1379">
          <cell r="B1379">
            <v>21780000700</v>
          </cell>
          <cell r="C1379" t="str">
            <v>ACREEDORES POR CARGOS FINANCIEROS DEVENGADOS - MENORES DE 3 ANHOS</v>
          </cell>
          <cell r="D1379"/>
          <cell r="E1379"/>
          <cell r="F1379"/>
          <cell r="G1379"/>
          <cell r="H1379"/>
          <cell r="I1379"/>
          <cell r="J1379">
            <v>-19035474547</v>
          </cell>
        </row>
        <row r="1380">
          <cell r="B1380">
            <v>21780134700</v>
          </cell>
          <cell r="C1380" t="str">
            <v>ACREEDORES POR CARGOS FINANCIEROS DEVENGADOS-DEPOSITOS</v>
          </cell>
          <cell r="D1380"/>
          <cell r="E1380"/>
          <cell r="F1380"/>
          <cell r="G1380"/>
          <cell r="H1380"/>
          <cell r="I1380"/>
          <cell r="J1380">
            <v>-19035474547</v>
          </cell>
        </row>
        <row r="1381">
          <cell r="B1381">
            <v>21780134782</v>
          </cell>
          <cell r="C1381" t="str">
            <v>CARGOS FINANCIEROS DOCUMENTADOS-RESIDENTES</v>
          </cell>
          <cell r="D1381"/>
          <cell r="E1381"/>
          <cell r="F1381"/>
          <cell r="G1381"/>
          <cell r="H1381"/>
          <cell r="I1381"/>
          <cell r="J1381">
            <v>-59479472853</v>
          </cell>
        </row>
        <row r="1382">
          <cell r="B1382">
            <v>21780134782</v>
          </cell>
          <cell r="C1382" t="str">
            <v>Cargos Financieros Documentados a dev. -Residentes</v>
          </cell>
          <cell r="D1382"/>
          <cell r="E1382"/>
          <cell r="F1382"/>
          <cell r="G1382"/>
          <cell r="H1382"/>
          <cell r="I1382"/>
          <cell r="J1382">
            <v>-20034127269</v>
          </cell>
        </row>
        <row r="1383">
          <cell r="B1383">
            <v>21780134782</v>
          </cell>
          <cell r="C1383" t="str">
            <v>CARGOS FINANC. DOC. CDA SECT. FINANC.</v>
          </cell>
          <cell r="D1383"/>
          <cell r="E1383"/>
          <cell r="F1383"/>
          <cell r="G1383"/>
          <cell r="H1383"/>
          <cell r="I1383"/>
          <cell r="J1383">
            <v>-26247566267</v>
          </cell>
        </row>
        <row r="1384">
          <cell r="B1384">
            <v>21780134782</v>
          </cell>
          <cell r="C1384" t="str">
            <v>Cargos Financieros Documentados a dev. Usd.</v>
          </cell>
          <cell r="D1384"/>
          <cell r="E1384"/>
          <cell r="F1384"/>
          <cell r="G1384"/>
          <cell r="H1384"/>
          <cell r="I1384"/>
          <cell r="J1384">
            <v>-6070525158</v>
          </cell>
        </row>
        <row r="1385">
          <cell r="B1385">
            <v>21780134782</v>
          </cell>
          <cell r="C1385" t="str">
            <v>CARGOS FINANC. DOC. PREST. DIRECT.</v>
          </cell>
          <cell r="D1385"/>
          <cell r="E1385"/>
          <cell r="F1385"/>
          <cell r="G1385"/>
          <cell r="H1385"/>
          <cell r="I1385"/>
          <cell r="J1385">
            <v>-6713428140</v>
          </cell>
        </row>
        <row r="1386">
          <cell r="B1386">
            <v>21780134782</v>
          </cell>
          <cell r="C1386" t="str">
            <v>CARGOS FINANCIEROS AFD USD</v>
          </cell>
          <cell r="D1386"/>
          <cell r="E1386"/>
          <cell r="F1386"/>
          <cell r="G1386"/>
          <cell r="H1386"/>
          <cell r="I1386"/>
          <cell r="J1386">
            <v>-18454599</v>
          </cell>
        </row>
        <row r="1387">
          <cell r="B1387">
            <v>21780134782</v>
          </cell>
          <cell r="C1387" t="str">
            <v>CARGOS FINANC. DOC. CDA SECT. FINANC.</v>
          </cell>
          <cell r="D1387"/>
          <cell r="E1387"/>
          <cell r="F1387"/>
          <cell r="G1387"/>
          <cell r="H1387"/>
          <cell r="I1387"/>
          <cell r="J1387">
            <v>-395371420</v>
          </cell>
        </row>
        <row r="1388">
          <cell r="B1388">
            <v>21780134783</v>
          </cell>
          <cell r="C1388" t="str">
            <v>CARGOS FINANCIEROS DOCUMENTADOS-NO RESIDENTES</v>
          </cell>
          <cell r="D1388"/>
          <cell r="E1388"/>
          <cell r="F1388"/>
          <cell r="G1388"/>
          <cell r="H1388"/>
          <cell r="I1388"/>
          <cell r="J1388">
            <v>-9998244744</v>
          </cell>
        </row>
        <row r="1389">
          <cell r="B1389">
            <v>21780134783</v>
          </cell>
          <cell r="C1389" t="str">
            <v>CARGOS FINANCIEROS DOC.-NO RESIDENTES</v>
          </cell>
          <cell r="D1389"/>
          <cell r="E1389"/>
          <cell r="F1389"/>
          <cell r="G1389"/>
          <cell r="H1389"/>
          <cell r="I1389"/>
          <cell r="J1389">
            <v>-9998244744</v>
          </cell>
        </row>
        <row r="1390">
          <cell r="B1390">
            <v>21780134792</v>
          </cell>
          <cell r="C1390" t="str">
            <v>(CARGOS FINANCIEROS DOCUMENTADOS A DENGAR-RESIDENTES)</v>
          </cell>
          <cell r="D1390"/>
          <cell r="E1390"/>
          <cell r="F1390"/>
          <cell r="G1390"/>
          <cell r="H1390"/>
          <cell r="I1390"/>
          <cell r="J1390">
            <v>45191023295</v>
          </cell>
        </row>
        <row r="1391">
          <cell r="B1391">
            <v>21780134792</v>
          </cell>
          <cell r="C1391" t="str">
            <v>(Cargos Financieros Documentados a dev.-Residentes)</v>
          </cell>
          <cell r="D1391"/>
          <cell r="E1391"/>
          <cell r="F1391"/>
          <cell r="G1391"/>
          <cell r="H1391"/>
          <cell r="I1391"/>
          <cell r="J1391">
            <v>17865632120</v>
          </cell>
        </row>
        <row r="1392">
          <cell r="B1392">
            <v>21780134792</v>
          </cell>
          <cell r="C1392" t="str">
            <v>CARG. FINANC. DOC. CDA SECT. FINANC.</v>
          </cell>
          <cell r="D1392"/>
          <cell r="E1392"/>
          <cell r="F1392"/>
          <cell r="G1392"/>
          <cell r="H1392"/>
          <cell r="I1392"/>
          <cell r="J1392">
            <v>20241725887</v>
          </cell>
        </row>
        <row r="1393">
          <cell r="B1393">
            <v>21780134792</v>
          </cell>
          <cell r="C1393" t="str">
            <v>(Cargos Financieros Documentados a dev. Usd.</v>
          </cell>
          <cell r="D1393"/>
          <cell r="E1393"/>
          <cell r="F1393"/>
          <cell r="G1393"/>
          <cell r="H1393"/>
          <cell r="I1393"/>
          <cell r="J1393">
            <v>6699805821</v>
          </cell>
        </row>
        <row r="1394">
          <cell r="B1394">
            <v>21780134792</v>
          </cell>
          <cell r="C1394" t="str">
            <v>DEV.CARGOS FINANCIEROS AFD USD</v>
          </cell>
          <cell r="D1394"/>
          <cell r="E1394"/>
          <cell r="F1394"/>
          <cell r="G1394"/>
          <cell r="H1394"/>
          <cell r="I1394"/>
          <cell r="J1394">
            <v>11660511</v>
          </cell>
        </row>
        <row r="1395">
          <cell r="B1395">
            <v>21780134792</v>
          </cell>
          <cell r="C1395" t="str">
            <v>CARG. FINANC. DOC. CDA SECT. FINANC.</v>
          </cell>
          <cell r="D1395"/>
          <cell r="E1395"/>
          <cell r="F1395"/>
          <cell r="G1395"/>
          <cell r="H1395"/>
          <cell r="I1395"/>
          <cell r="J1395">
            <v>372198956</v>
          </cell>
        </row>
        <row r="1396">
          <cell r="B1396">
            <v>21780134793</v>
          </cell>
          <cell r="C1396" t="str">
            <v>(CARGOS FINANCIEROS DOCUMENTADOS A DEVENGAR-NO RESIDENTES)</v>
          </cell>
          <cell r="D1396"/>
          <cell r="E1396"/>
          <cell r="F1396"/>
          <cell r="G1396"/>
          <cell r="H1396"/>
          <cell r="I1396"/>
          <cell r="J1396">
            <v>5251219755</v>
          </cell>
        </row>
        <row r="1397">
          <cell r="B1397">
            <v>21780134793</v>
          </cell>
          <cell r="C1397" t="str">
            <v>CARGOS FINANCIEROS NR A DEVENGAR</v>
          </cell>
          <cell r="D1397"/>
          <cell r="E1397"/>
          <cell r="F1397"/>
          <cell r="G1397"/>
          <cell r="H1397"/>
          <cell r="I1397"/>
          <cell r="J1397">
            <v>5251219755</v>
          </cell>
        </row>
        <row r="1398">
          <cell r="B1398">
            <v>21800000800</v>
          </cell>
          <cell r="C1398" t="str">
            <v>OBLIGACIONES POR INTERMEDIACION FINANCIERA -SECTOR FINANCIERO - TRES ANHOS O S</v>
          </cell>
          <cell r="D1398"/>
          <cell r="E1398"/>
          <cell r="F1398"/>
          <cell r="G1398"/>
          <cell r="H1398"/>
          <cell r="I1398"/>
          <cell r="J1398">
            <v>-619151625495</v>
          </cell>
        </row>
        <row r="1399">
          <cell r="B1399">
            <v>21810000800</v>
          </cell>
          <cell r="C1399" t="str">
            <v>DEPOSITOS - TRES ANHOS O SUPERIORES</v>
          </cell>
          <cell r="D1399"/>
          <cell r="E1399"/>
          <cell r="F1399"/>
          <cell r="G1399"/>
          <cell r="H1399"/>
          <cell r="I1399"/>
          <cell r="J1399">
            <v>-149887741180</v>
          </cell>
        </row>
        <row r="1400">
          <cell r="B1400">
            <v>21810306800</v>
          </cell>
          <cell r="C1400" t="str">
            <v>CERTIF. DE DEPOS. DE AHORROS NO REAJ.</v>
          </cell>
          <cell r="D1400"/>
          <cell r="E1400"/>
          <cell r="F1400"/>
          <cell r="G1400"/>
          <cell r="H1400"/>
          <cell r="I1400"/>
          <cell r="J1400">
            <v>-149887741180</v>
          </cell>
        </row>
        <row r="1401">
          <cell r="B1401">
            <v>21810306804</v>
          </cell>
          <cell r="C1401" t="str">
            <v>BANCOS PRIVADOS DEL PAIS</v>
          </cell>
          <cell r="D1401"/>
          <cell r="E1401"/>
          <cell r="F1401"/>
          <cell r="G1401"/>
          <cell r="H1401"/>
          <cell r="I1401"/>
          <cell r="J1401">
            <v>-25662520000</v>
          </cell>
        </row>
        <row r="1402">
          <cell r="B1402">
            <v>21810306804</v>
          </cell>
          <cell r="C1402" t="str">
            <v>BANCOS PRIVADOS DEL PAIS</v>
          </cell>
          <cell r="D1402"/>
          <cell r="E1402"/>
          <cell r="F1402"/>
          <cell r="G1402"/>
          <cell r="H1402"/>
          <cell r="I1402"/>
          <cell r="J1402">
            <v>-10000000000</v>
          </cell>
        </row>
        <row r="1403">
          <cell r="B1403">
            <v>21810306804</v>
          </cell>
          <cell r="C1403" t="str">
            <v>BANCOS PRIVADOS DEL PAIS</v>
          </cell>
          <cell r="D1403"/>
          <cell r="E1403"/>
          <cell r="F1403"/>
          <cell r="G1403"/>
          <cell r="H1403"/>
          <cell r="I1403"/>
          <cell r="J1403">
            <v>-15662520000</v>
          </cell>
        </row>
        <row r="1404">
          <cell r="B1404">
            <v>21810306806</v>
          </cell>
          <cell r="C1404" t="str">
            <v>EMPRESAS FINANCIERAS EN EL PAIS</v>
          </cell>
          <cell r="D1404"/>
          <cell r="E1404"/>
          <cell r="F1404"/>
          <cell r="G1404"/>
          <cell r="H1404"/>
          <cell r="I1404"/>
          <cell r="J1404">
            <v>-6700000000</v>
          </cell>
        </row>
        <row r="1405">
          <cell r="B1405">
            <v>21810306806</v>
          </cell>
          <cell r="C1405" t="str">
            <v>EMPRESAS FINANCIERAS EN EL PAIS</v>
          </cell>
          <cell r="D1405"/>
          <cell r="E1405"/>
          <cell r="F1405"/>
          <cell r="G1405"/>
          <cell r="H1405"/>
          <cell r="I1405"/>
          <cell r="J1405">
            <v>-6700000000</v>
          </cell>
        </row>
        <row r="1406">
          <cell r="B1406">
            <v>21810306812</v>
          </cell>
          <cell r="C1406" t="str">
            <v>COOPERATIVAS DE AHORRO Y CREDITO</v>
          </cell>
          <cell r="D1406"/>
          <cell r="E1406"/>
          <cell r="F1406"/>
          <cell r="G1406"/>
          <cell r="H1406"/>
          <cell r="I1406"/>
          <cell r="J1406">
            <v>-12500000000</v>
          </cell>
        </row>
        <row r="1407">
          <cell r="B1407">
            <v>21810306812</v>
          </cell>
          <cell r="C1407" t="str">
            <v>COOPERATIVAS DE AHORRO Y CREDITO</v>
          </cell>
          <cell r="D1407"/>
          <cell r="E1407"/>
          <cell r="F1407"/>
          <cell r="G1407"/>
          <cell r="H1407"/>
          <cell r="I1407"/>
          <cell r="J1407">
            <v>-12500000000</v>
          </cell>
        </row>
        <row r="1408">
          <cell r="B1408">
            <v>21810306818</v>
          </cell>
          <cell r="C1408" t="str">
            <v>CAJA DE JUBILACIONES Y PENSIONES</v>
          </cell>
          <cell r="D1408"/>
          <cell r="E1408"/>
          <cell r="F1408"/>
          <cell r="G1408"/>
          <cell r="H1408"/>
          <cell r="I1408"/>
          <cell r="J1408">
            <v>-28530016000</v>
          </cell>
        </row>
        <row r="1409">
          <cell r="B1409">
            <v>21810306818</v>
          </cell>
          <cell r="C1409" t="str">
            <v>CAJA DE JUBILACIONES Y PENSIONES</v>
          </cell>
          <cell r="D1409"/>
          <cell r="E1409"/>
          <cell r="F1409"/>
          <cell r="G1409"/>
          <cell r="H1409"/>
          <cell r="I1409"/>
          <cell r="J1409">
            <v>-16000000000</v>
          </cell>
        </row>
        <row r="1410">
          <cell r="B1410">
            <v>21810306818</v>
          </cell>
          <cell r="C1410" t="str">
            <v>CAJA DE JUBILACIONES Y PENSIONES</v>
          </cell>
          <cell r="D1410"/>
          <cell r="E1410"/>
          <cell r="F1410"/>
          <cell r="G1410"/>
          <cell r="H1410"/>
          <cell r="I1410"/>
          <cell r="J1410">
            <v>-12530016000</v>
          </cell>
        </row>
        <row r="1411">
          <cell r="B1411">
            <v>21810306820</v>
          </cell>
          <cell r="C1411" t="str">
            <v>EMPRESAS DE SEGUROS</v>
          </cell>
          <cell r="D1411"/>
          <cell r="E1411"/>
          <cell r="F1411"/>
          <cell r="G1411"/>
          <cell r="H1411"/>
          <cell r="I1411"/>
          <cell r="J1411">
            <v>-63663945180</v>
          </cell>
        </row>
        <row r="1412">
          <cell r="B1412">
            <v>21810306820</v>
          </cell>
          <cell r="C1412" t="str">
            <v>EMPRESAS DE SEGUROS</v>
          </cell>
          <cell r="D1412"/>
          <cell r="E1412"/>
          <cell r="F1412"/>
          <cell r="G1412"/>
          <cell r="H1412"/>
          <cell r="I1412"/>
          <cell r="J1412">
            <v>-52755000000</v>
          </cell>
        </row>
        <row r="1413">
          <cell r="B1413">
            <v>21810306820</v>
          </cell>
          <cell r="C1413" t="str">
            <v>EMPRESAS DE SEGUROS</v>
          </cell>
          <cell r="D1413"/>
          <cell r="E1413"/>
          <cell r="F1413"/>
          <cell r="G1413"/>
          <cell r="H1413"/>
          <cell r="I1413"/>
          <cell r="J1413">
            <v>-10908945180</v>
          </cell>
        </row>
        <row r="1414">
          <cell r="B1414">
            <v>21810306824</v>
          </cell>
          <cell r="C1414" t="str">
            <v>COOPERATIVAS DE PRODUCCION</v>
          </cell>
          <cell r="D1414"/>
          <cell r="E1414"/>
          <cell r="F1414"/>
          <cell r="G1414"/>
          <cell r="H1414"/>
          <cell r="I1414"/>
          <cell r="J1414">
            <v>-12831260000</v>
          </cell>
        </row>
        <row r="1415">
          <cell r="B1415">
            <v>21810306824</v>
          </cell>
          <cell r="C1415" t="str">
            <v>COOPERATIVAS DE PRODUCCION</v>
          </cell>
          <cell r="D1415"/>
          <cell r="E1415"/>
          <cell r="F1415"/>
          <cell r="G1415"/>
          <cell r="H1415"/>
          <cell r="I1415"/>
          <cell r="J1415">
            <v>-5000000000</v>
          </cell>
        </row>
        <row r="1416">
          <cell r="B1416">
            <v>21810306824</v>
          </cell>
          <cell r="C1416" t="str">
            <v>COOPERATIVAS DE PRODUCCION</v>
          </cell>
          <cell r="D1416"/>
          <cell r="E1416"/>
          <cell r="F1416"/>
          <cell r="G1416"/>
          <cell r="H1416"/>
          <cell r="I1416"/>
          <cell r="J1416">
            <v>-7831260000</v>
          </cell>
        </row>
        <row r="1417">
          <cell r="B1417">
            <v>21840000800</v>
          </cell>
          <cell r="C1417" t="str">
            <v>PRESTAMOS DE ENTIDADES FINANCIERAS - TRES ANHOS O SUPERIORES</v>
          </cell>
          <cell r="D1417"/>
          <cell r="E1417"/>
          <cell r="F1417"/>
          <cell r="G1417"/>
          <cell r="H1417"/>
          <cell r="I1417"/>
          <cell r="J1417">
            <v>-462278360380</v>
          </cell>
        </row>
        <row r="1418">
          <cell r="B1418">
            <v>21840390800</v>
          </cell>
          <cell r="C1418" t="str">
            <v>PRESTAMOS DE ENTIDADES FINANCIERAS</v>
          </cell>
          <cell r="D1418"/>
          <cell r="E1418"/>
          <cell r="F1418"/>
          <cell r="G1418"/>
          <cell r="H1418"/>
          <cell r="I1418"/>
          <cell r="J1418">
            <v>-462278360380</v>
          </cell>
        </row>
        <row r="1419">
          <cell r="B1419">
            <v>21840390803</v>
          </cell>
          <cell r="C1419" t="str">
            <v>PRESTAMOS DE ENTIDADES DEL EXTERIOR</v>
          </cell>
          <cell r="D1419"/>
          <cell r="E1419"/>
          <cell r="F1419"/>
          <cell r="G1419"/>
          <cell r="H1419"/>
          <cell r="I1419"/>
          <cell r="J1419">
            <v>-402490290000</v>
          </cell>
        </row>
        <row r="1420">
          <cell r="B1420">
            <v>21840390803</v>
          </cell>
          <cell r="C1420" t="str">
            <v>PRÉSTAMOS DIRECTOS – ENTIDADES DEL EXTERIOR</v>
          </cell>
          <cell r="D1420"/>
          <cell r="E1420"/>
          <cell r="F1420"/>
          <cell r="G1420"/>
          <cell r="H1420"/>
          <cell r="I1420"/>
          <cell r="J1420">
            <v>-83366445000</v>
          </cell>
        </row>
        <row r="1421">
          <cell r="B1421">
            <v>21840390803</v>
          </cell>
          <cell r="C1421" t="str">
            <v>PRESTAMOS DE ENTIDADES DEL EXTERIOR</v>
          </cell>
          <cell r="D1421"/>
          <cell r="E1421"/>
          <cell r="F1421"/>
          <cell r="G1421"/>
          <cell r="H1421"/>
          <cell r="I1421"/>
          <cell r="J1421">
            <v>-319123845000</v>
          </cell>
        </row>
        <row r="1422">
          <cell r="B1422">
            <v>21840390808</v>
          </cell>
          <cell r="C1422" t="str">
            <v>FONDOS PROVEIDOS POR LA AFD</v>
          </cell>
          <cell r="D1422"/>
          <cell r="E1422"/>
          <cell r="F1422"/>
          <cell r="G1422"/>
          <cell r="H1422"/>
          <cell r="I1422"/>
          <cell r="J1422">
            <v>-59788070380</v>
          </cell>
        </row>
        <row r="1423">
          <cell r="B1423">
            <v>21840390808</v>
          </cell>
          <cell r="C1423" t="str">
            <v>PRESTAMOS AFD</v>
          </cell>
          <cell r="D1423"/>
          <cell r="E1423"/>
          <cell r="F1423"/>
          <cell r="G1423"/>
          <cell r="H1423"/>
          <cell r="I1423"/>
          <cell r="J1423">
            <v>-41217952336</v>
          </cell>
        </row>
        <row r="1424">
          <cell r="B1424">
            <v>21840390808</v>
          </cell>
          <cell r="C1424" t="str">
            <v>PRESTAMOS AFD - USD</v>
          </cell>
          <cell r="D1424"/>
          <cell r="E1424"/>
          <cell r="F1424"/>
          <cell r="G1424"/>
          <cell r="H1424"/>
          <cell r="I1424"/>
          <cell r="J1424">
            <v>-18570118044</v>
          </cell>
        </row>
        <row r="1425">
          <cell r="B1425">
            <v>21880000800</v>
          </cell>
          <cell r="C1425" t="str">
            <v>ACREEDORES POR CARGOS FINANCIEROS DEVENGADOS - TRES ANHOS O SUPERIORES</v>
          </cell>
          <cell r="D1425"/>
          <cell r="E1425"/>
          <cell r="F1425"/>
          <cell r="G1425"/>
          <cell r="H1425"/>
          <cell r="I1425"/>
          <cell r="J1425">
            <v>-6985523935</v>
          </cell>
        </row>
        <row r="1426">
          <cell r="B1426">
            <v>21880134800</v>
          </cell>
          <cell r="C1426" t="str">
            <v>ACREEDORES POR CARGOS FINANCIEROS DEVENGADOS-DEPOSITOS</v>
          </cell>
          <cell r="D1426"/>
          <cell r="E1426"/>
          <cell r="F1426"/>
          <cell r="G1426"/>
          <cell r="H1426"/>
          <cell r="I1426"/>
          <cell r="J1426">
            <v>-6985523935</v>
          </cell>
        </row>
        <row r="1427">
          <cell r="B1427">
            <v>21880134882</v>
          </cell>
          <cell r="C1427" t="str">
            <v>CARGOS FINANCIEROS DOCUMENTADOS-RESIDENTES</v>
          </cell>
          <cell r="D1427"/>
          <cell r="E1427"/>
          <cell r="F1427"/>
          <cell r="G1427"/>
          <cell r="H1427"/>
          <cell r="I1427"/>
          <cell r="J1427">
            <v>-31594638299</v>
          </cell>
        </row>
        <row r="1428">
          <cell r="B1428">
            <v>21880134882</v>
          </cell>
          <cell r="C1428" t="str">
            <v>Cargos Financ. Document.- Redescuento</v>
          </cell>
          <cell r="D1428"/>
          <cell r="E1428"/>
          <cell r="F1428"/>
          <cell r="G1428"/>
          <cell r="H1428"/>
          <cell r="I1428"/>
          <cell r="J1428">
            <v>-4547189083</v>
          </cell>
        </row>
        <row r="1429">
          <cell r="B1429">
            <v>21880134882</v>
          </cell>
          <cell r="C1429" t="str">
            <v>CARGOS FINANCIEROS AFD</v>
          </cell>
          <cell r="D1429"/>
          <cell r="E1429"/>
          <cell r="F1429"/>
          <cell r="G1429"/>
          <cell r="H1429"/>
          <cell r="I1429"/>
          <cell r="J1429">
            <v>-7399151958</v>
          </cell>
        </row>
        <row r="1430">
          <cell r="B1430">
            <v>21880134882</v>
          </cell>
          <cell r="C1430" t="str">
            <v>CARGOS FINANC. DOC.  CDA SECT. FINANC.</v>
          </cell>
          <cell r="D1430"/>
          <cell r="E1430"/>
          <cell r="F1430"/>
          <cell r="G1430"/>
          <cell r="H1430"/>
          <cell r="I1430"/>
          <cell r="J1430">
            <v>-11339944526</v>
          </cell>
        </row>
        <row r="1431">
          <cell r="B1431">
            <v>21880134882</v>
          </cell>
          <cell r="C1431" t="str">
            <v>Cargos Financ. Document.- Usd</v>
          </cell>
          <cell r="D1431"/>
          <cell r="E1431"/>
          <cell r="F1431"/>
          <cell r="G1431"/>
          <cell r="H1431"/>
          <cell r="I1431"/>
          <cell r="J1431">
            <v>-2795692549</v>
          </cell>
        </row>
        <row r="1432">
          <cell r="B1432">
            <v>21880134882</v>
          </cell>
          <cell r="C1432" t="str">
            <v>CARGOS FINANCIEROS AFD USD</v>
          </cell>
          <cell r="D1432"/>
          <cell r="E1432"/>
          <cell r="F1432"/>
          <cell r="G1432"/>
          <cell r="H1432"/>
          <cell r="I1432"/>
          <cell r="J1432">
            <v>-1682263189</v>
          </cell>
        </row>
        <row r="1433">
          <cell r="B1433">
            <v>21880134882</v>
          </cell>
          <cell r="C1433" t="str">
            <v>CARGOS FINANC. DOC. CDA SECT. FINANC.</v>
          </cell>
          <cell r="D1433"/>
          <cell r="E1433"/>
          <cell r="F1433"/>
          <cell r="G1433"/>
          <cell r="H1433"/>
          <cell r="I1433"/>
          <cell r="J1433">
            <v>-3830396994</v>
          </cell>
        </row>
        <row r="1434">
          <cell r="B1434">
            <v>21880134883</v>
          </cell>
          <cell r="C1434" t="str">
            <v>CARGOS FINANCIEROS DOCUMENTADOS-NO RESIDENTES</v>
          </cell>
          <cell r="D1434"/>
          <cell r="E1434"/>
          <cell r="F1434"/>
          <cell r="G1434"/>
          <cell r="H1434"/>
          <cell r="I1434"/>
          <cell r="J1434">
            <v>-90614008195</v>
          </cell>
        </row>
        <row r="1435">
          <cell r="B1435">
            <v>21880134883</v>
          </cell>
          <cell r="C1435" t="str">
            <v>CARGOS FINANCIEROS DOCUMENTADOS – NO RESIDENTES</v>
          </cell>
          <cell r="D1435"/>
          <cell r="E1435"/>
          <cell r="F1435"/>
          <cell r="G1435"/>
          <cell r="H1435"/>
          <cell r="I1435"/>
          <cell r="J1435">
            <v>-20512069875</v>
          </cell>
        </row>
        <row r="1436">
          <cell r="B1436">
            <v>21880134883</v>
          </cell>
          <cell r="C1436" t="str">
            <v>CARGOS FINANCIEROS DOCUMENTADOS DEVENGADOS-RESIDENTES</v>
          </cell>
          <cell r="D1436"/>
          <cell r="E1436"/>
          <cell r="F1436"/>
          <cell r="G1436"/>
          <cell r="H1436"/>
          <cell r="I1436"/>
          <cell r="J1436">
            <v>-70101938320</v>
          </cell>
        </row>
        <row r="1437">
          <cell r="B1437">
            <v>21880134892</v>
          </cell>
          <cell r="C1437" t="str">
            <v>(CARGOS FINANCIEROS DOCUMENTADOS A DENGAR-RESIDENTES)</v>
          </cell>
          <cell r="D1437"/>
          <cell r="E1437"/>
          <cell r="F1437"/>
          <cell r="G1437"/>
          <cell r="H1437"/>
          <cell r="I1437"/>
          <cell r="J1437">
            <v>28910425159</v>
          </cell>
        </row>
        <row r="1438">
          <cell r="B1438">
            <v>21880134892</v>
          </cell>
          <cell r="C1438" t="str">
            <v>(Cargos Financieros Doc. Redescuentos)</v>
          </cell>
          <cell r="D1438"/>
          <cell r="E1438"/>
          <cell r="F1438"/>
          <cell r="G1438"/>
          <cell r="H1438"/>
          <cell r="I1438"/>
          <cell r="J1438">
            <v>4273179408</v>
          </cell>
        </row>
        <row r="1439">
          <cell r="B1439">
            <v>21880134892</v>
          </cell>
          <cell r="C1439" t="str">
            <v>(CARGOS FINANC. DOC. PREST. DIRECT.)</v>
          </cell>
          <cell r="D1439"/>
          <cell r="E1439"/>
          <cell r="F1439"/>
          <cell r="G1439"/>
          <cell r="H1439"/>
          <cell r="I1439"/>
          <cell r="J1439">
            <v>3872138041</v>
          </cell>
        </row>
        <row r="1440">
          <cell r="B1440">
            <v>21880134892</v>
          </cell>
          <cell r="C1440" t="str">
            <v>DEV.CARGOS FINANCIEROS AFD</v>
          </cell>
          <cell r="D1440"/>
          <cell r="E1440"/>
          <cell r="F1440"/>
          <cell r="G1440"/>
          <cell r="H1440"/>
          <cell r="I1440"/>
          <cell r="J1440">
            <v>2810635389</v>
          </cell>
        </row>
        <row r="1441">
          <cell r="B1441">
            <v>21880134892</v>
          </cell>
          <cell r="C1441" t="str">
            <v>CARG. FINANC. DOC. CDA SECT. FINANC.</v>
          </cell>
          <cell r="D1441"/>
          <cell r="E1441"/>
          <cell r="F1441"/>
          <cell r="G1441"/>
          <cell r="H1441"/>
          <cell r="I1441"/>
          <cell r="J1441">
            <v>10478448376</v>
          </cell>
        </row>
        <row r="1442">
          <cell r="B1442">
            <v>21880134892</v>
          </cell>
          <cell r="C1442" t="str">
            <v>(Cargos Financieros a Devengar)</v>
          </cell>
          <cell r="D1442"/>
          <cell r="E1442"/>
          <cell r="F1442"/>
          <cell r="G1442"/>
          <cell r="H1442"/>
          <cell r="I1442"/>
          <cell r="J1442">
            <v>2345767398</v>
          </cell>
        </row>
        <row r="1443">
          <cell r="B1443">
            <v>21880134892</v>
          </cell>
          <cell r="C1443" t="str">
            <v>DEV.CARGOS FINANCIEROS AFD USD</v>
          </cell>
          <cell r="D1443"/>
          <cell r="E1443"/>
          <cell r="F1443"/>
          <cell r="G1443"/>
          <cell r="H1443"/>
          <cell r="I1443"/>
          <cell r="J1443">
            <v>1525761488</v>
          </cell>
        </row>
        <row r="1444">
          <cell r="B1444">
            <v>21880134892</v>
          </cell>
          <cell r="C1444" t="str">
            <v>CARG. FINANC. DOC. CDA SECT. FINANC.</v>
          </cell>
          <cell r="D1444"/>
          <cell r="E1444"/>
          <cell r="F1444"/>
          <cell r="G1444"/>
          <cell r="H1444"/>
          <cell r="I1444"/>
          <cell r="J1444">
            <v>3604495059</v>
          </cell>
        </row>
        <row r="1445">
          <cell r="B1445">
            <v>21880134893</v>
          </cell>
          <cell r="C1445" t="str">
            <v>(CARGOS FINANCIEROS DOCUMENTADOS A DEVENGAR-NO RESIDENTES)</v>
          </cell>
          <cell r="D1445"/>
          <cell r="E1445"/>
          <cell r="F1445"/>
          <cell r="G1445"/>
          <cell r="H1445"/>
          <cell r="I1445"/>
          <cell r="J1445">
            <v>86312697400</v>
          </cell>
        </row>
        <row r="1446">
          <cell r="B1446">
            <v>21880134893</v>
          </cell>
          <cell r="C1446" t="str">
            <v>(CARGOS FINANCIEROS DOCUMENTADOS A DEVENGAR – NO</v>
          </cell>
          <cell r="D1446"/>
          <cell r="E1446"/>
          <cell r="F1446"/>
          <cell r="G1446"/>
          <cell r="H1446"/>
          <cell r="I1446"/>
          <cell r="J1446">
            <v>19302251633</v>
          </cell>
        </row>
        <row r="1447">
          <cell r="B1447">
            <v>21880134893</v>
          </cell>
          <cell r="C1447" t="str">
            <v>(CARGOS FINANCIEROS DOCUMENTADOS A DEVENGAR-NO RESIDENTES)</v>
          </cell>
          <cell r="D1447"/>
          <cell r="E1447"/>
          <cell r="F1447"/>
          <cell r="G1447"/>
          <cell r="H1447"/>
          <cell r="I1447"/>
          <cell r="J1447">
            <v>67010445767</v>
          </cell>
        </row>
        <row r="1448">
          <cell r="B1448">
            <v>22000000000</v>
          </cell>
          <cell r="C1448" t="str">
            <v>OBLIGACIONES POR INTERMEDIACION FINANCIERA-SECTOR NO FINANCIERO</v>
          </cell>
          <cell r="D1448"/>
          <cell r="E1448"/>
          <cell r="F1448"/>
          <cell r="G1448"/>
          <cell r="H1448"/>
          <cell r="I1448"/>
          <cell r="J1448">
            <v>-3675062493341</v>
          </cell>
        </row>
        <row r="1449">
          <cell r="B1449">
            <v>22010000000</v>
          </cell>
          <cell r="C1449" t="str">
            <v>DEPOSITOS</v>
          </cell>
          <cell r="D1449"/>
          <cell r="E1449"/>
          <cell r="F1449"/>
          <cell r="G1449"/>
          <cell r="H1449"/>
          <cell r="I1449"/>
          <cell r="J1449">
            <v>-2940767512237</v>
          </cell>
        </row>
        <row r="1450">
          <cell r="B1450">
            <v>22010136000</v>
          </cell>
          <cell r="C1450" t="str">
            <v>CUENTA CORRIENTE</v>
          </cell>
          <cell r="D1450"/>
          <cell r="E1450"/>
          <cell r="F1450"/>
          <cell r="G1450"/>
          <cell r="H1450"/>
          <cell r="I1450"/>
          <cell r="J1450">
            <v>-332899411463</v>
          </cell>
        </row>
        <row r="1451">
          <cell r="B1451">
            <v>22010136002</v>
          </cell>
          <cell r="C1451" t="str">
            <v>RESIDENTES</v>
          </cell>
          <cell r="D1451"/>
          <cell r="E1451"/>
          <cell r="F1451"/>
          <cell r="G1451"/>
          <cell r="H1451"/>
          <cell r="I1451"/>
          <cell r="J1451">
            <v>-332899411463</v>
          </cell>
        </row>
        <row r="1452">
          <cell r="B1452">
            <v>22010138000</v>
          </cell>
          <cell r="C1452" t="str">
            <v>DEPOSITOS A LA VISTA</v>
          </cell>
          <cell r="D1452"/>
          <cell r="E1452"/>
          <cell r="F1452"/>
          <cell r="G1452"/>
          <cell r="H1452"/>
          <cell r="I1452"/>
          <cell r="J1452">
            <v>-335326081573</v>
          </cell>
        </row>
        <row r="1453">
          <cell r="B1453">
            <v>22010138002</v>
          </cell>
          <cell r="C1453" t="str">
            <v>RESIDENTES</v>
          </cell>
          <cell r="D1453"/>
          <cell r="E1453"/>
          <cell r="F1453"/>
          <cell r="G1453"/>
          <cell r="H1453"/>
          <cell r="I1453"/>
          <cell r="J1453">
            <v>-317432705597</v>
          </cell>
        </row>
        <row r="1454">
          <cell r="B1454">
            <v>22010138004</v>
          </cell>
          <cell r="C1454" t="str">
            <v>DEPOSITO A LA VISTA-SIN CARGOS FINANCIEROS RESIDENTES</v>
          </cell>
          <cell r="D1454"/>
          <cell r="E1454"/>
          <cell r="F1454"/>
          <cell r="G1454"/>
          <cell r="H1454"/>
          <cell r="I1454"/>
          <cell r="J1454">
            <v>-14479137483</v>
          </cell>
        </row>
        <row r="1455">
          <cell r="B1455">
            <v>22010138008</v>
          </cell>
          <cell r="C1455" t="str">
            <v>CUENTAS BASICAS DE AHORRO</v>
          </cell>
          <cell r="D1455"/>
          <cell r="E1455"/>
          <cell r="F1455"/>
          <cell r="G1455"/>
          <cell r="H1455"/>
          <cell r="I1455"/>
          <cell r="J1455">
            <v>-3414238493</v>
          </cell>
        </row>
        <row r="1456">
          <cell r="B1456">
            <v>22010142000</v>
          </cell>
          <cell r="C1456" t="str">
            <v>DEPOSITOS A LA VISTA-DOCUMENTOS PENDIENTES DE CONFIRMACION</v>
          </cell>
          <cell r="D1456"/>
          <cell r="E1456"/>
          <cell r="F1456"/>
          <cell r="G1456"/>
          <cell r="H1456"/>
          <cell r="I1456"/>
          <cell r="J1456">
            <v>-3024989840</v>
          </cell>
        </row>
        <row r="1457">
          <cell r="B1457">
            <v>22010142002</v>
          </cell>
          <cell r="C1457" t="str">
            <v>RESIDENTES</v>
          </cell>
          <cell r="D1457"/>
          <cell r="E1457"/>
          <cell r="F1457"/>
          <cell r="G1457"/>
          <cell r="H1457"/>
          <cell r="I1457"/>
          <cell r="J1457">
            <v>-3024989840</v>
          </cell>
        </row>
        <row r="1458">
          <cell r="B1458">
            <v>22010156000</v>
          </cell>
          <cell r="C1458" t="str">
            <v>CERTIFICADOS DE DEPOSITOS DE AHORO NO REAJUSTABLES</v>
          </cell>
          <cell r="D1458"/>
          <cell r="E1458"/>
          <cell r="F1458"/>
          <cell r="G1458"/>
          <cell r="H1458"/>
          <cell r="I1458"/>
          <cell r="J1458">
            <v>-2149034379324</v>
          </cell>
        </row>
        <row r="1459">
          <cell r="B1459">
            <v>22010156002</v>
          </cell>
          <cell r="C1459" t="str">
            <v>RESIDENTES</v>
          </cell>
          <cell r="D1459"/>
          <cell r="E1459"/>
          <cell r="F1459"/>
          <cell r="G1459"/>
          <cell r="H1459"/>
          <cell r="I1459"/>
          <cell r="J1459">
            <v>-2149034379324</v>
          </cell>
        </row>
        <row r="1460">
          <cell r="B1460">
            <v>22010236000</v>
          </cell>
          <cell r="C1460" t="str">
            <v>DEPOSITOS A LA VISTA COMBINADAS CON CUENTA CORRIENTE</v>
          </cell>
          <cell r="D1460"/>
          <cell r="E1460"/>
          <cell r="F1460"/>
          <cell r="G1460"/>
          <cell r="H1460"/>
          <cell r="I1460"/>
          <cell r="J1460">
            <v>-120482650037</v>
          </cell>
        </row>
        <row r="1461">
          <cell r="B1461">
            <v>22010236002</v>
          </cell>
          <cell r="C1461" t="str">
            <v>DEPOSITOS A LA VISTA CONBINADAS CON CTA CTE</v>
          </cell>
          <cell r="D1461"/>
          <cell r="E1461"/>
          <cell r="F1461"/>
          <cell r="G1461"/>
          <cell r="H1461"/>
          <cell r="I1461"/>
          <cell r="J1461">
            <v>-120482650037</v>
          </cell>
        </row>
        <row r="1462">
          <cell r="B1462">
            <v>22020000000</v>
          </cell>
          <cell r="C1462" t="str">
            <v>OTRAS OBLIGACIONES POR INTERMEDIACION FINANCIERA</v>
          </cell>
          <cell r="D1462"/>
          <cell r="E1462"/>
          <cell r="F1462"/>
          <cell r="G1462"/>
          <cell r="H1462"/>
          <cell r="I1462"/>
          <cell r="J1462">
            <v>-504213582</v>
          </cell>
        </row>
        <row r="1463">
          <cell r="B1463">
            <v>22020174000</v>
          </cell>
          <cell r="C1463" t="str">
            <v>OBLIGACIONES CON ESTABLECIMIENTOS ADHERIDOS AL SISTEMA DE TARJETAS DE CREDITO</v>
          </cell>
          <cell r="D1463"/>
          <cell r="E1463"/>
          <cell r="F1463"/>
          <cell r="G1463"/>
          <cell r="H1463"/>
          <cell r="I1463"/>
          <cell r="J1463">
            <v>-504213582</v>
          </cell>
        </row>
        <row r="1464">
          <cell r="B1464">
            <v>22020174002</v>
          </cell>
          <cell r="C1464" t="str">
            <v>RESIDENTES</v>
          </cell>
          <cell r="D1464"/>
          <cell r="E1464"/>
          <cell r="F1464"/>
          <cell r="G1464"/>
          <cell r="H1464"/>
          <cell r="I1464"/>
          <cell r="J1464">
            <v>-504213582</v>
          </cell>
        </row>
        <row r="1465">
          <cell r="B1465">
            <v>22030000000</v>
          </cell>
          <cell r="C1465" t="str">
            <v>OPERACIONES A LIQUIDAR</v>
          </cell>
          <cell r="D1465"/>
          <cell r="E1465"/>
          <cell r="F1465"/>
          <cell r="G1465"/>
          <cell r="H1465"/>
          <cell r="I1465"/>
          <cell r="J1465">
            <v>-141271519319</v>
          </cell>
        </row>
        <row r="1466">
          <cell r="B1466">
            <v>22030188000</v>
          </cell>
          <cell r="C1466" t="str">
            <v>ACREEDORES POR VALORES COMPRADOS CON VENTA FUTURA</v>
          </cell>
          <cell r="D1466"/>
          <cell r="E1466"/>
          <cell r="F1466"/>
          <cell r="G1466"/>
          <cell r="H1466"/>
          <cell r="I1466"/>
          <cell r="J1466">
            <v>-2566307035</v>
          </cell>
        </row>
        <row r="1467">
          <cell r="B1467">
            <v>22030188004</v>
          </cell>
          <cell r="C1467" t="str">
            <v>OTROS VALORES</v>
          </cell>
          <cell r="D1467"/>
          <cell r="E1467"/>
          <cell r="F1467"/>
          <cell r="G1467"/>
          <cell r="H1467"/>
          <cell r="I1467"/>
          <cell r="J1467">
            <v>-2566307035</v>
          </cell>
        </row>
        <row r="1468">
          <cell r="B1468">
            <v>22030192000</v>
          </cell>
          <cell r="C1468" t="str">
            <v>ACREEDORES POR COMPRA FUTURA DE VALORES VENDIDOS</v>
          </cell>
          <cell r="D1468"/>
          <cell r="E1468"/>
          <cell r="F1468"/>
          <cell r="G1468"/>
          <cell r="H1468"/>
          <cell r="I1468"/>
          <cell r="J1468">
            <v>-138601494126</v>
          </cell>
        </row>
        <row r="1469">
          <cell r="B1469">
            <v>22030192002</v>
          </cell>
          <cell r="C1469" t="str">
            <v>RESIDENTES</v>
          </cell>
          <cell r="D1469"/>
          <cell r="E1469"/>
          <cell r="F1469"/>
          <cell r="G1469"/>
          <cell r="H1469"/>
          <cell r="I1469"/>
          <cell r="J1469">
            <v>-138601494126</v>
          </cell>
        </row>
        <row r="1470">
          <cell r="B1470">
            <v>22030194000</v>
          </cell>
          <cell r="C1470" t="str">
            <v>GANANCIAS A DEVENGAR POR OPERACIONES A LIQUIDAR</v>
          </cell>
          <cell r="D1470"/>
          <cell r="E1470"/>
          <cell r="F1470"/>
          <cell r="G1470"/>
          <cell r="H1470"/>
          <cell r="I1470"/>
          <cell r="J1470">
            <v>-103718158</v>
          </cell>
        </row>
        <row r="1471">
          <cell r="B1471">
            <v>22030194004</v>
          </cell>
          <cell r="C1471" t="str">
            <v>PRIMAS POR VENTA FUTURA DE VALORES COMPRADOS -RESIDENTES</v>
          </cell>
          <cell r="D1471"/>
          <cell r="E1471"/>
          <cell r="F1471"/>
          <cell r="G1471"/>
          <cell r="H1471"/>
          <cell r="I1471"/>
          <cell r="J1471">
            <v>-103718158</v>
          </cell>
        </row>
        <row r="1472">
          <cell r="B1472">
            <v>22040000000</v>
          </cell>
          <cell r="C1472" t="str">
            <v>SECTOR PUBLICO</v>
          </cell>
          <cell r="D1472"/>
          <cell r="E1472"/>
          <cell r="F1472"/>
          <cell r="G1472"/>
          <cell r="H1472"/>
          <cell r="I1472"/>
          <cell r="J1472">
            <v>-199490338606</v>
          </cell>
        </row>
        <row r="1473">
          <cell r="B1473">
            <v>22040238000</v>
          </cell>
          <cell r="C1473" t="str">
            <v>DEPOSITOS A LA VISTA CONBINADAS CON CTA CTE</v>
          </cell>
          <cell r="D1473"/>
          <cell r="E1473"/>
          <cell r="F1473"/>
          <cell r="G1473"/>
          <cell r="H1473"/>
          <cell r="I1473"/>
          <cell r="J1473">
            <v>-259357655</v>
          </cell>
        </row>
        <row r="1474">
          <cell r="B1474">
            <v>22040238006</v>
          </cell>
          <cell r="C1474" t="str">
            <v>SEGURIDAD SOCIAL</v>
          </cell>
          <cell r="D1474"/>
          <cell r="E1474"/>
          <cell r="F1474"/>
          <cell r="G1474"/>
          <cell r="H1474"/>
          <cell r="I1474"/>
          <cell r="J1474">
            <v>-259357655</v>
          </cell>
        </row>
        <row r="1475">
          <cell r="B1475">
            <v>22040290000</v>
          </cell>
          <cell r="C1475" t="str">
            <v>CUENTAS CORRIENTES</v>
          </cell>
          <cell r="D1475"/>
          <cell r="E1475"/>
          <cell r="F1475"/>
          <cell r="G1475"/>
          <cell r="H1475"/>
          <cell r="I1475"/>
          <cell r="J1475">
            <v>-7567604667</v>
          </cell>
        </row>
        <row r="1476">
          <cell r="B1476">
            <v>22040290008</v>
          </cell>
          <cell r="C1476" t="str">
            <v>MUNICIPALIDADES</v>
          </cell>
          <cell r="D1476"/>
          <cell r="E1476"/>
          <cell r="F1476"/>
          <cell r="G1476"/>
          <cell r="H1476"/>
          <cell r="I1476"/>
          <cell r="J1476">
            <v>-7567604667</v>
          </cell>
        </row>
        <row r="1477">
          <cell r="B1477">
            <v>22040292000</v>
          </cell>
          <cell r="C1477" t="str">
            <v>DEPOSITOS A LA VISTA</v>
          </cell>
          <cell r="D1477"/>
          <cell r="E1477"/>
          <cell r="F1477"/>
          <cell r="G1477"/>
          <cell r="H1477"/>
          <cell r="I1477"/>
          <cell r="J1477">
            <v>-2501127284</v>
          </cell>
        </row>
        <row r="1478">
          <cell r="B1478">
            <v>22040292002</v>
          </cell>
          <cell r="C1478" t="str">
            <v>ADMINISTRACION CENTRAL</v>
          </cell>
          <cell r="D1478"/>
          <cell r="E1478"/>
          <cell r="F1478"/>
          <cell r="G1478"/>
          <cell r="H1478"/>
          <cell r="I1478"/>
          <cell r="J1478">
            <v>-10211927</v>
          </cell>
        </row>
        <row r="1479">
          <cell r="B1479">
            <v>22040292004</v>
          </cell>
          <cell r="C1479" t="str">
            <v>AGENCIAS DESCENTRALIZADAS</v>
          </cell>
          <cell r="D1479"/>
          <cell r="E1479"/>
          <cell r="F1479"/>
          <cell r="G1479"/>
          <cell r="H1479"/>
          <cell r="I1479"/>
          <cell r="J1479">
            <v>-2490915357</v>
          </cell>
        </row>
        <row r="1480">
          <cell r="B1480">
            <v>22040298000</v>
          </cell>
          <cell r="C1480" t="str">
            <v>CERTIFICADOS DE DEPOSITOS NO REAJUSTABLES</v>
          </cell>
          <cell r="D1480"/>
          <cell r="E1480"/>
          <cell r="F1480"/>
          <cell r="G1480"/>
          <cell r="H1480"/>
          <cell r="I1480"/>
          <cell r="J1480">
            <v>-189162249000</v>
          </cell>
        </row>
        <row r="1481">
          <cell r="B1481">
            <v>22040298004</v>
          </cell>
          <cell r="C1481" t="str">
            <v>AGENCIAS DESCENTRALIZADAS</v>
          </cell>
          <cell r="D1481"/>
          <cell r="E1481"/>
          <cell r="F1481"/>
          <cell r="G1481"/>
          <cell r="H1481"/>
          <cell r="I1481"/>
          <cell r="J1481">
            <v>-15000000000</v>
          </cell>
        </row>
        <row r="1482">
          <cell r="B1482">
            <v>22040298006</v>
          </cell>
          <cell r="C1482" t="str">
            <v>SEGURIDAD SOCIAL</v>
          </cell>
          <cell r="D1482"/>
          <cell r="E1482"/>
          <cell r="F1482"/>
          <cell r="G1482"/>
          <cell r="H1482"/>
          <cell r="I1482"/>
          <cell r="J1482">
            <v>-174162249000</v>
          </cell>
        </row>
        <row r="1483">
          <cell r="B1483">
            <v>22060000000</v>
          </cell>
          <cell r="C1483" t="str">
            <v>OBLIGACIONES O DEBENTURES Y BONOS EMITIDOS EN CIRCULACION</v>
          </cell>
          <cell r="D1483"/>
          <cell r="E1483"/>
          <cell r="F1483"/>
          <cell r="G1483"/>
          <cell r="H1483"/>
          <cell r="I1483"/>
          <cell r="J1483">
            <v>-360237960000</v>
          </cell>
        </row>
        <row r="1484">
          <cell r="B1484">
            <v>22060218001</v>
          </cell>
          <cell r="C1484" t="str">
            <v>BONOS EMITIDOS Y EN CIRCULACION - NO REAJUSTABLES</v>
          </cell>
          <cell r="D1484"/>
          <cell r="E1484"/>
          <cell r="F1484"/>
          <cell r="G1484"/>
          <cell r="H1484"/>
          <cell r="I1484"/>
          <cell r="J1484">
            <v>-117468900000</v>
          </cell>
        </row>
        <row r="1485">
          <cell r="B1485">
            <v>22060266001</v>
          </cell>
          <cell r="C1485" t="str">
            <v>OBLIGACIONES DE PAGO SUBORDINADO - NO REAJUSTABLES</v>
          </cell>
          <cell r="D1485"/>
          <cell r="E1485"/>
          <cell r="F1485"/>
          <cell r="G1485"/>
          <cell r="H1485"/>
          <cell r="I1485"/>
          <cell r="J1485">
            <v>-242769060000</v>
          </cell>
        </row>
        <row r="1486">
          <cell r="B1486">
            <v>22080000000</v>
          </cell>
          <cell r="C1486" t="str">
            <v>ACREEDORES POR CARGOS FINANCIEROS DEVENGADOS</v>
          </cell>
          <cell r="D1486"/>
          <cell r="E1486"/>
          <cell r="F1486"/>
          <cell r="G1486"/>
          <cell r="H1486"/>
          <cell r="I1486"/>
          <cell r="J1486">
            <v>-32790949597</v>
          </cell>
        </row>
        <row r="1487">
          <cell r="B1487">
            <v>22080224000</v>
          </cell>
          <cell r="C1487" t="str">
            <v>ACREEDORES POR CARGOS FINANCIEROS DEVENGADOS-DEPOSITOS</v>
          </cell>
          <cell r="D1487"/>
          <cell r="E1487"/>
          <cell r="F1487"/>
          <cell r="G1487"/>
          <cell r="H1487"/>
          <cell r="I1487"/>
          <cell r="J1487">
            <v>-31666942163</v>
          </cell>
        </row>
        <row r="1488">
          <cell r="B1488">
            <v>22080224082</v>
          </cell>
          <cell r="C1488" t="str">
            <v>CARGOS FINANCIEROS DOCUMENTADOS - RESIDENTES</v>
          </cell>
          <cell r="D1488"/>
          <cell r="E1488"/>
          <cell r="F1488"/>
          <cell r="G1488"/>
          <cell r="H1488"/>
          <cell r="I1488"/>
          <cell r="J1488">
            <v>-359286198820</v>
          </cell>
        </row>
        <row r="1489">
          <cell r="B1489">
            <v>22080224092</v>
          </cell>
          <cell r="C1489" t="str">
            <v>(CARGOS FINANCIEROS DOCUMENTADOS A DEVENGAR - RESIDENTES)</v>
          </cell>
          <cell r="D1489"/>
          <cell r="E1489"/>
          <cell r="F1489"/>
          <cell r="G1489"/>
          <cell r="H1489"/>
          <cell r="I1489"/>
          <cell r="J1489">
            <v>327619256657</v>
          </cell>
        </row>
        <row r="1490">
          <cell r="B1490">
            <v>22080234000</v>
          </cell>
          <cell r="C1490" t="str">
            <v>ACREEDORES POR CARGOS DEVENGADOS - OBLIGACIONES EMITIDAS EN CIRCULACION</v>
          </cell>
          <cell r="D1490"/>
          <cell r="E1490"/>
          <cell r="F1490"/>
          <cell r="G1490"/>
          <cell r="H1490"/>
          <cell r="I1490"/>
          <cell r="J1490">
            <v>-1124007434</v>
          </cell>
        </row>
        <row r="1491">
          <cell r="B1491">
            <v>22080234082</v>
          </cell>
          <cell r="C1491" t="str">
            <v>CARGOS FINANCIEROS DOCUMENTADOS - RESIDENTES</v>
          </cell>
          <cell r="D1491"/>
          <cell r="E1491"/>
          <cell r="F1491"/>
          <cell r="G1491"/>
          <cell r="H1491"/>
          <cell r="I1491"/>
          <cell r="J1491">
            <v>-18795624736</v>
          </cell>
        </row>
        <row r="1492">
          <cell r="B1492">
            <v>22080234092</v>
          </cell>
          <cell r="C1492" t="str">
            <v>(CARGOS FINANCIEROS DOCUMENTADOS A DEVENGAR - RESIDENTES)</v>
          </cell>
          <cell r="D1492"/>
          <cell r="E1492"/>
          <cell r="F1492"/>
          <cell r="G1492"/>
          <cell r="H1492"/>
          <cell r="I1492"/>
          <cell r="J1492">
            <v>17671617302</v>
          </cell>
        </row>
        <row r="1493">
          <cell r="B1493">
            <v>22100000100</v>
          </cell>
          <cell r="C1493" t="str">
            <v>OBLIGACIONES POR INTERMEDIACION FINANCIERA - SECTOR NO FINANCIERO - VISTA</v>
          </cell>
          <cell r="D1493"/>
          <cell r="E1493"/>
          <cell r="F1493"/>
          <cell r="G1493"/>
          <cell r="H1493"/>
          <cell r="I1493"/>
          <cell r="J1493">
            <v>-802565436101</v>
          </cell>
        </row>
        <row r="1494">
          <cell r="B1494">
            <v>22110000100</v>
          </cell>
          <cell r="C1494" t="str">
            <v>DEPOSITOS - VISTA</v>
          </cell>
          <cell r="D1494"/>
          <cell r="E1494"/>
          <cell r="F1494"/>
          <cell r="G1494"/>
          <cell r="H1494"/>
          <cell r="I1494"/>
          <cell r="J1494">
            <v>-791733132913</v>
          </cell>
        </row>
        <row r="1495">
          <cell r="B1495">
            <v>22110136100</v>
          </cell>
          <cell r="C1495" t="str">
            <v>CUENTA CORRIENTE</v>
          </cell>
          <cell r="D1495"/>
          <cell r="E1495"/>
          <cell r="F1495"/>
          <cell r="G1495"/>
          <cell r="H1495"/>
          <cell r="I1495"/>
          <cell r="J1495">
            <v>-332899411463</v>
          </cell>
        </row>
        <row r="1496">
          <cell r="B1496">
            <v>22110136102</v>
          </cell>
          <cell r="C1496" t="str">
            <v>RESIDENTES</v>
          </cell>
          <cell r="D1496"/>
          <cell r="E1496"/>
          <cell r="F1496"/>
          <cell r="G1496"/>
          <cell r="H1496"/>
          <cell r="I1496"/>
          <cell r="J1496">
            <v>-332899411463</v>
          </cell>
        </row>
        <row r="1497">
          <cell r="B1497">
            <v>22110136102</v>
          </cell>
          <cell r="C1497" t="str">
            <v>Cuentas Corrientes</v>
          </cell>
          <cell r="D1497"/>
          <cell r="E1497"/>
          <cell r="F1497"/>
          <cell r="G1497"/>
          <cell r="H1497"/>
          <cell r="I1497"/>
          <cell r="J1497">
            <v>-212528364996</v>
          </cell>
        </row>
        <row r="1498">
          <cell r="B1498">
            <v>22110136102</v>
          </cell>
          <cell r="C1498" t="str">
            <v>Cuentas Corrientes M/E</v>
          </cell>
          <cell r="D1498"/>
          <cell r="E1498"/>
          <cell r="F1498"/>
          <cell r="G1498"/>
          <cell r="H1498"/>
          <cell r="I1498"/>
          <cell r="J1498">
            <v>-120371046467</v>
          </cell>
        </row>
        <row r="1499">
          <cell r="B1499">
            <v>22110138100</v>
          </cell>
          <cell r="C1499" t="str">
            <v>DEPOSITOS A LA VISTA</v>
          </cell>
          <cell r="D1499"/>
          <cell r="E1499"/>
          <cell r="F1499"/>
          <cell r="G1499"/>
          <cell r="H1499"/>
          <cell r="I1499"/>
          <cell r="J1499">
            <v>-335326081573</v>
          </cell>
        </row>
        <row r="1500">
          <cell r="B1500">
            <v>22110138102</v>
          </cell>
          <cell r="C1500" t="str">
            <v>RESIDENTES</v>
          </cell>
          <cell r="D1500"/>
          <cell r="E1500"/>
          <cell r="F1500"/>
          <cell r="G1500"/>
          <cell r="H1500"/>
          <cell r="I1500"/>
          <cell r="J1500">
            <v>-317432705597</v>
          </cell>
        </row>
        <row r="1501">
          <cell r="B1501">
            <v>22110138102</v>
          </cell>
          <cell r="C1501" t="str">
            <v>Dep¢sitos a la Vista - Residentes</v>
          </cell>
          <cell r="D1501"/>
          <cell r="E1501"/>
          <cell r="F1501"/>
          <cell r="G1501"/>
          <cell r="H1501"/>
          <cell r="I1501"/>
          <cell r="J1501">
            <v>-195324928981</v>
          </cell>
        </row>
        <row r="1502">
          <cell r="B1502">
            <v>22110138102</v>
          </cell>
          <cell r="C1502" t="str">
            <v>Deposito a La Vista M/E</v>
          </cell>
          <cell r="D1502"/>
          <cell r="E1502"/>
          <cell r="F1502"/>
          <cell r="G1502"/>
          <cell r="H1502"/>
          <cell r="I1502"/>
          <cell r="J1502">
            <v>-122107776616</v>
          </cell>
        </row>
        <row r="1503">
          <cell r="B1503">
            <v>22110138104</v>
          </cell>
          <cell r="C1503" t="str">
            <v>DEPOSITOS SIN CARGO FINANCIERO</v>
          </cell>
          <cell r="D1503"/>
          <cell r="E1503"/>
          <cell r="F1503"/>
          <cell r="G1503"/>
          <cell r="H1503"/>
          <cell r="I1503"/>
          <cell r="J1503">
            <v>-14479137483</v>
          </cell>
        </row>
        <row r="1504">
          <cell r="B1504">
            <v>22110138104</v>
          </cell>
          <cell r="C1504" t="str">
            <v>Deposito Sin Cargo Financiero</v>
          </cell>
          <cell r="D1504"/>
          <cell r="E1504"/>
          <cell r="F1504"/>
          <cell r="G1504"/>
          <cell r="H1504"/>
          <cell r="I1504"/>
          <cell r="J1504">
            <v>-7869726565</v>
          </cell>
        </row>
        <row r="1505">
          <cell r="B1505">
            <v>22110138104</v>
          </cell>
          <cell r="C1505" t="str">
            <v>Depositos Sin Cargo Financiero</v>
          </cell>
          <cell r="D1505"/>
          <cell r="E1505"/>
          <cell r="F1505"/>
          <cell r="G1505"/>
          <cell r="H1505"/>
          <cell r="I1505"/>
          <cell r="J1505">
            <v>-6609410918</v>
          </cell>
        </row>
        <row r="1506">
          <cell r="B1506">
            <v>22110138108</v>
          </cell>
          <cell r="C1506" t="str">
            <v>CUENTAS BASICAS DE AHORRO</v>
          </cell>
          <cell r="D1506"/>
          <cell r="E1506"/>
          <cell r="F1506"/>
          <cell r="G1506"/>
          <cell r="H1506"/>
          <cell r="I1506"/>
          <cell r="J1506">
            <v>-3414238493</v>
          </cell>
        </row>
        <row r="1507">
          <cell r="B1507">
            <v>22110138108</v>
          </cell>
          <cell r="C1507" t="str">
            <v>CUENTAS BASICAS DE AHORRO</v>
          </cell>
          <cell r="D1507"/>
          <cell r="E1507"/>
          <cell r="F1507"/>
          <cell r="G1507"/>
          <cell r="H1507"/>
          <cell r="I1507"/>
          <cell r="J1507">
            <v>-3414238493</v>
          </cell>
        </row>
        <row r="1508">
          <cell r="B1508">
            <v>22110142100</v>
          </cell>
          <cell r="C1508" t="str">
            <v>DEPOSITOS A LA VISTA-DOCUMENTOS PENDIENTES DE CONFIRMACION</v>
          </cell>
          <cell r="D1508"/>
          <cell r="E1508"/>
          <cell r="F1508"/>
          <cell r="G1508"/>
          <cell r="H1508"/>
          <cell r="I1508"/>
          <cell r="J1508">
            <v>-3024989840</v>
          </cell>
        </row>
        <row r="1509">
          <cell r="B1509">
            <v>22110142102</v>
          </cell>
          <cell r="C1509" t="str">
            <v>RESIDENTES</v>
          </cell>
          <cell r="D1509"/>
          <cell r="E1509"/>
          <cell r="F1509"/>
          <cell r="G1509"/>
          <cell r="H1509"/>
          <cell r="I1509"/>
          <cell r="J1509">
            <v>-3024989840</v>
          </cell>
        </row>
        <row r="1510">
          <cell r="B1510">
            <v>22110142102</v>
          </cell>
          <cell r="C1510" t="str">
            <v>Depositos a la Vta. Pendientes de Confirmacion</v>
          </cell>
          <cell r="D1510"/>
          <cell r="E1510"/>
          <cell r="F1510"/>
          <cell r="G1510"/>
          <cell r="H1510"/>
          <cell r="I1510"/>
          <cell r="J1510">
            <v>-1345829240</v>
          </cell>
        </row>
        <row r="1511">
          <cell r="B1511">
            <v>22110142102</v>
          </cell>
          <cell r="C1511" t="str">
            <v>Depositos a la Vta. Pendientes de Confirmacion</v>
          </cell>
          <cell r="D1511"/>
          <cell r="E1511"/>
          <cell r="F1511"/>
          <cell r="G1511"/>
          <cell r="H1511"/>
          <cell r="I1511"/>
          <cell r="J1511">
            <v>-1679160600</v>
          </cell>
        </row>
        <row r="1512">
          <cell r="B1512">
            <v>22110236100</v>
          </cell>
          <cell r="C1512" t="str">
            <v>CUENTAS CORRIENTES</v>
          </cell>
          <cell r="D1512"/>
          <cell r="E1512"/>
          <cell r="F1512"/>
          <cell r="G1512"/>
          <cell r="H1512"/>
          <cell r="I1512"/>
          <cell r="J1512">
            <v>-120482650037</v>
          </cell>
        </row>
        <row r="1513">
          <cell r="B1513">
            <v>22110236102</v>
          </cell>
          <cell r="C1513" t="str">
            <v>RESIDENTES</v>
          </cell>
          <cell r="D1513"/>
          <cell r="E1513"/>
          <cell r="F1513"/>
          <cell r="G1513"/>
          <cell r="H1513"/>
          <cell r="I1513"/>
          <cell r="J1513">
            <v>-120482650037</v>
          </cell>
        </row>
        <row r="1514">
          <cell r="B1514">
            <v>22110236102</v>
          </cell>
          <cell r="C1514" t="str">
            <v>Dep. a la vista combinadas c/ Cta Cte</v>
          </cell>
          <cell r="D1514"/>
          <cell r="E1514"/>
          <cell r="F1514"/>
          <cell r="G1514"/>
          <cell r="H1514"/>
          <cell r="I1514"/>
          <cell r="J1514">
            <v>-71261650450</v>
          </cell>
        </row>
        <row r="1515">
          <cell r="B1515">
            <v>22110236102</v>
          </cell>
          <cell r="C1515" t="str">
            <v>Dep. a la vista combinadas c/Cta Cte Usd</v>
          </cell>
          <cell r="D1515"/>
          <cell r="E1515"/>
          <cell r="F1515"/>
          <cell r="G1515"/>
          <cell r="H1515"/>
          <cell r="I1515"/>
          <cell r="J1515">
            <v>-49220999587</v>
          </cell>
        </row>
        <row r="1516">
          <cell r="B1516">
            <v>22120000100</v>
          </cell>
          <cell r="C1516" t="str">
            <v>OTRAS OBLIGACIONES POR INTERMEDIACION FINANCIERA - VISTA</v>
          </cell>
          <cell r="D1516"/>
          <cell r="E1516"/>
          <cell r="F1516"/>
          <cell r="G1516"/>
          <cell r="H1516"/>
          <cell r="I1516"/>
          <cell r="J1516">
            <v>-504213582</v>
          </cell>
        </row>
        <row r="1517">
          <cell r="B1517">
            <v>22120174100</v>
          </cell>
          <cell r="C1517" t="str">
            <v>OBLIGACIONES CON ESTABLECIMIENTOS ADHERIDOS AL SISTEMA DE TARJETAS DE CREDITO</v>
          </cell>
          <cell r="D1517"/>
          <cell r="E1517"/>
          <cell r="F1517"/>
          <cell r="G1517"/>
          <cell r="H1517"/>
          <cell r="I1517"/>
          <cell r="J1517">
            <v>-504213582</v>
          </cell>
        </row>
        <row r="1518">
          <cell r="B1518">
            <v>22120174102</v>
          </cell>
          <cell r="C1518" t="str">
            <v>RESIDENTES</v>
          </cell>
          <cell r="D1518"/>
          <cell r="E1518"/>
          <cell r="F1518"/>
          <cell r="G1518"/>
          <cell r="H1518"/>
          <cell r="I1518"/>
          <cell r="J1518">
            <v>-504213582</v>
          </cell>
        </row>
        <row r="1519">
          <cell r="B1519">
            <v>22120174102</v>
          </cell>
          <cell r="C1519" t="str">
            <v>Obligac.con Establec.Adheridos al Sistema de Tarjetas de Cr¿dito</v>
          </cell>
          <cell r="D1519"/>
          <cell r="E1519"/>
          <cell r="F1519"/>
          <cell r="G1519"/>
          <cell r="H1519"/>
          <cell r="I1519"/>
          <cell r="J1519">
            <v>-268428173</v>
          </cell>
        </row>
        <row r="1520">
          <cell r="B1520">
            <v>22120174102</v>
          </cell>
          <cell r="C1520" t="str">
            <v>OBLIGAC. C/ ESTABLEC. ADHER. - BEPSA</v>
          </cell>
          <cell r="D1520"/>
          <cell r="E1520"/>
          <cell r="F1520"/>
          <cell r="G1520"/>
          <cell r="H1520"/>
          <cell r="I1520"/>
          <cell r="J1520">
            <v>-235785409</v>
          </cell>
        </row>
        <row r="1521">
          <cell r="B1521">
            <v>22140000100</v>
          </cell>
          <cell r="C1521" t="str">
            <v>SECTOR PUBLICO - VISTA</v>
          </cell>
          <cell r="D1521"/>
          <cell r="E1521"/>
          <cell r="F1521"/>
          <cell r="G1521"/>
          <cell r="H1521"/>
          <cell r="I1521"/>
          <cell r="J1521">
            <v>-10328089606</v>
          </cell>
        </row>
        <row r="1522">
          <cell r="B1522">
            <v>22140238100</v>
          </cell>
          <cell r="C1522" t="str">
            <v>DEPOSITOS A LA VISTA COMBINADAS CON CTA CTE</v>
          </cell>
          <cell r="D1522"/>
          <cell r="E1522"/>
          <cell r="F1522"/>
          <cell r="G1522"/>
          <cell r="H1522"/>
          <cell r="I1522"/>
          <cell r="J1522">
            <v>-259357655</v>
          </cell>
        </row>
        <row r="1523">
          <cell r="B1523">
            <v>22140238106</v>
          </cell>
          <cell r="C1523" t="str">
            <v>SEGURIDAD SOCIAL</v>
          </cell>
          <cell r="D1523"/>
          <cell r="E1523"/>
          <cell r="F1523"/>
          <cell r="G1523"/>
          <cell r="H1523"/>
          <cell r="I1523"/>
          <cell r="J1523">
            <v>-259357655</v>
          </cell>
        </row>
        <row r="1524">
          <cell r="B1524">
            <v>22140238106</v>
          </cell>
          <cell r="C1524" t="str">
            <v>Seguridad Social</v>
          </cell>
          <cell r="D1524"/>
          <cell r="E1524"/>
          <cell r="F1524"/>
          <cell r="G1524"/>
          <cell r="H1524"/>
          <cell r="I1524"/>
          <cell r="J1524">
            <v>-253912579</v>
          </cell>
        </row>
        <row r="1525">
          <cell r="B1525">
            <v>22140238106</v>
          </cell>
          <cell r="C1525" t="str">
            <v>SEGURIDAD SOCIAL</v>
          </cell>
          <cell r="D1525"/>
          <cell r="E1525"/>
          <cell r="F1525"/>
          <cell r="G1525"/>
          <cell r="H1525"/>
          <cell r="I1525"/>
          <cell r="J1525">
            <v>-5445076</v>
          </cell>
        </row>
        <row r="1526">
          <cell r="B1526">
            <v>22140290100</v>
          </cell>
          <cell r="C1526" t="str">
            <v>CUENTAS CORRIENTES</v>
          </cell>
          <cell r="D1526"/>
          <cell r="E1526"/>
          <cell r="F1526"/>
          <cell r="G1526"/>
          <cell r="H1526"/>
          <cell r="I1526"/>
          <cell r="J1526">
            <v>-7567604667</v>
          </cell>
        </row>
        <row r="1527">
          <cell r="B1527">
            <v>22140290108</v>
          </cell>
          <cell r="C1527" t="str">
            <v>MUNICIPALIDADES</v>
          </cell>
          <cell r="D1527"/>
          <cell r="E1527"/>
          <cell r="F1527"/>
          <cell r="G1527"/>
          <cell r="H1527"/>
          <cell r="I1527"/>
          <cell r="J1527">
            <v>-7567604667</v>
          </cell>
        </row>
        <row r="1528">
          <cell r="B1528">
            <v>22140290108</v>
          </cell>
          <cell r="C1528" t="str">
            <v>Municipalidades</v>
          </cell>
          <cell r="D1528"/>
          <cell r="E1528"/>
          <cell r="F1528"/>
          <cell r="G1528"/>
          <cell r="H1528"/>
          <cell r="I1528"/>
          <cell r="J1528">
            <v>-7567604667</v>
          </cell>
        </row>
        <row r="1529">
          <cell r="B1529">
            <v>22140292100</v>
          </cell>
          <cell r="C1529" t="str">
            <v>DEPOSITOS A LA VISTA</v>
          </cell>
          <cell r="D1529"/>
          <cell r="E1529"/>
          <cell r="F1529"/>
          <cell r="G1529"/>
          <cell r="H1529"/>
          <cell r="I1529"/>
          <cell r="J1529">
            <v>-2501127284</v>
          </cell>
        </row>
        <row r="1530">
          <cell r="B1530">
            <v>22140292102</v>
          </cell>
          <cell r="C1530" t="str">
            <v>ADMINISTRACION CENTRAL</v>
          </cell>
          <cell r="D1530"/>
          <cell r="E1530"/>
          <cell r="F1530"/>
          <cell r="G1530"/>
          <cell r="H1530"/>
          <cell r="I1530"/>
          <cell r="J1530">
            <v>-10211927</v>
          </cell>
        </row>
        <row r="1531">
          <cell r="B1531">
            <v>22140292102</v>
          </cell>
          <cell r="C1531" t="str">
            <v>Administración Central</v>
          </cell>
          <cell r="D1531"/>
          <cell r="E1531"/>
          <cell r="F1531"/>
          <cell r="G1531"/>
          <cell r="H1531"/>
          <cell r="I1531"/>
          <cell r="J1531">
            <v>-10211927</v>
          </cell>
        </row>
        <row r="1532">
          <cell r="B1532">
            <v>22140292104</v>
          </cell>
          <cell r="C1532" t="str">
            <v>AGENCIAS DESCENTRALIZADAS</v>
          </cell>
          <cell r="D1532"/>
          <cell r="E1532"/>
          <cell r="F1532"/>
          <cell r="G1532"/>
          <cell r="H1532"/>
          <cell r="I1532"/>
          <cell r="J1532">
            <v>-2490915357</v>
          </cell>
        </row>
        <row r="1533">
          <cell r="B1533">
            <v>22140292104</v>
          </cell>
          <cell r="C1533" t="str">
            <v>Agencias Descentralizadas</v>
          </cell>
          <cell r="D1533"/>
          <cell r="E1533"/>
          <cell r="F1533"/>
          <cell r="G1533"/>
          <cell r="H1533"/>
          <cell r="I1533"/>
          <cell r="J1533">
            <v>-2490915357</v>
          </cell>
        </row>
        <row r="1534">
          <cell r="B1534">
            <v>22200000200</v>
          </cell>
          <cell r="C1534" t="str">
            <v>OBLIGACIONES POR INTERMEDIACION FINANCIERA - SECTOR NO FINANCIERO - MENORES DE</v>
          </cell>
          <cell r="D1534"/>
          <cell r="E1534"/>
          <cell r="F1534"/>
          <cell r="G1534"/>
          <cell r="H1534"/>
          <cell r="I1534"/>
          <cell r="J1534">
            <v>-24536273974</v>
          </cell>
        </row>
        <row r="1535">
          <cell r="B1535">
            <v>22230000200</v>
          </cell>
          <cell r="C1535" t="str">
            <v>OPERACIONES A LIQUIDAR - MENORES DE 30 DIAS</v>
          </cell>
          <cell r="D1535"/>
          <cell r="E1535"/>
          <cell r="F1535"/>
          <cell r="G1535"/>
          <cell r="H1535"/>
          <cell r="I1535"/>
          <cell r="J1535">
            <v>-24536273974</v>
          </cell>
        </row>
        <row r="1536">
          <cell r="B1536">
            <v>22230192200</v>
          </cell>
          <cell r="C1536" t="str">
            <v>ACREEDORES POR COMPRA FUTURA DE VALORES VENDIDOS</v>
          </cell>
          <cell r="D1536"/>
          <cell r="E1536"/>
          <cell r="F1536"/>
          <cell r="G1536"/>
          <cell r="H1536"/>
          <cell r="I1536"/>
          <cell r="J1536">
            <v>-24536273974</v>
          </cell>
        </row>
        <row r="1537">
          <cell r="B1537">
            <v>22230192202</v>
          </cell>
          <cell r="C1537" t="str">
            <v>RESIDENTES</v>
          </cell>
          <cell r="D1537"/>
          <cell r="E1537"/>
          <cell r="F1537"/>
          <cell r="G1537"/>
          <cell r="H1537"/>
          <cell r="I1537"/>
          <cell r="J1537">
            <v>-24536273974</v>
          </cell>
        </row>
        <row r="1538">
          <cell r="B1538">
            <v>22230192202</v>
          </cell>
          <cell r="C1538" t="str">
            <v>ACREED.X.COMPRA FUTURA DE VAL.VENDIDOS</v>
          </cell>
          <cell r="D1538"/>
          <cell r="E1538"/>
          <cell r="F1538"/>
          <cell r="G1538"/>
          <cell r="H1538"/>
          <cell r="I1538"/>
          <cell r="J1538">
            <v>-24536273974</v>
          </cell>
        </row>
        <row r="1539">
          <cell r="B1539">
            <v>22400000400</v>
          </cell>
          <cell r="C1539" t="str">
            <v>OBLIGACIONES POR INTERMEDIACION FINANCIERA - SECTOR NO FINANCIERO - MENORES DE</v>
          </cell>
          <cell r="D1539"/>
          <cell r="E1539"/>
          <cell r="F1539"/>
          <cell r="G1539"/>
          <cell r="H1539"/>
          <cell r="I1539"/>
          <cell r="J1539">
            <v>-85672441</v>
          </cell>
        </row>
        <row r="1540">
          <cell r="B1540">
            <v>22410000400</v>
          </cell>
          <cell r="C1540" t="str">
            <v>DEPOSITOS - MENORES DE 90 DIAS</v>
          </cell>
          <cell r="D1540"/>
          <cell r="E1540"/>
          <cell r="F1540"/>
          <cell r="G1540"/>
          <cell r="H1540"/>
          <cell r="I1540"/>
          <cell r="J1540">
            <v>-85000000</v>
          </cell>
        </row>
        <row r="1541">
          <cell r="B1541">
            <v>22410156400</v>
          </cell>
          <cell r="C1541" t="str">
            <v>CERTIFICADOS DE DEPOSITOS DE AHORO NO REAJUSTABLES</v>
          </cell>
          <cell r="D1541"/>
          <cell r="E1541"/>
          <cell r="F1541"/>
          <cell r="G1541"/>
          <cell r="H1541"/>
          <cell r="I1541"/>
          <cell r="J1541">
            <v>-85000000</v>
          </cell>
        </row>
        <row r="1542">
          <cell r="B1542">
            <v>22410156402</v>
          </cell>
          <cell r="C1542" t="str">
            <v>RESIDENTES</v>
          </cell>
          <cell r="D1542"/>
          <cell r="E1542"/>
          <cell r="F1542"/>
          <cell r="G1542"/>
          <cell r="H1542"/>
          <cell r="I1542"/>
          <cell r="J1542">
            <v>-85000000</v>
          </cell>
        </row>
        <row r="1543">
          <cell r="B1543">
            <v>22410156402</v>
          </cell>
          <cell r="C1543" t="str">
            <v>Certificados de Depositos de Ahorros</v>
          </cell>
          <cell r="D1543"/>
          <cell r="E1543"/>
          <cell r="F1543"/>
          <cell r="G1543"/>
          <cell r="H1543"/>
          <cell r="I1543"/>
          <cell r="J1543">
            <v>-85000000</v>
          </cell>
        </row>
        <row r="1544">
          <cell r="B1544">
            <v>22480000400</v>
          </cell>
          <cell r="C1544" t="str">
            <v>ACREEDORES POR CARGOS FINANCIEROS DEVENGADOS - MENORES DE 90 DIAS</v>
          </cell>
          <cell r="D1544"/>
          <cell r="E1544"/>
          <cell r="F1544"/>
          <cell r="G1544"/>
          <cell r="H1544"/>
          <cell r="I1544"/>
          <cell r="J1544">
            <v>-672441</v>
          </cell>
        </row>
        <row r="1545">
          <cell r="B1545">
            <v>22480224400</v>
          </cell>
          <cell r="C1545" t="str">
            <v>ACREEDORES POR CARGOS FINANCIEROS DEVENGADOS-DEPOSITOS</v>
          </cell>
          <cell r="D1545"/>
          <cell r="E1545"/>
          <cell r="F1545"/>
          <cell r="G1545"/>
          <cell r="H1545"/>
          <cell r="I1545"/>
          <cell r="J1545">
            <v>-672441</v>
          </cell>
        </row>
        <row r="1546">
          <cell r="B1546">
            <v>22480224482</v>
          </cell>
          <cell r="C1546" t="str">
            <v>CARGOS FINANCIEROS DOCUMENTADOS - RESIDENTES</v>
          </cell>
          <cell r="D1546"/>
          <cell r="E1546"/>
          <cell r="F1546"/>
          <cell r="G1546"/>
          <cell r="H1546"/>
          <cell r="I1546"/>
          <cell r="J1546">
            <v>-785959</v>
          </cell>
        </row>
        <row r="1547">
          <cell r="B1547">
            <v>22480224482</v>
          </cell>
          <cell r="C1547" t="str">
            <v>Cargos Financieros Documentados -Residentes-</v>
          </cell>
          <cell r="D1547"/>
          <cell r="E1547"/>
          <cell r="F1547"/>
          <cell r="G1547"/>
          <cell r="H1547"/>
          <cell r="I1547"/>
          <cell r="J1547">
            <v>-785959</v>
          </cell>
        </row>
        <row r="1548">
          <cell r="B1548">
            <v>22480224492</v>
          </cell>
          <cell r="C1548" t="str">
            <v>(CARGOS FINANCIEROS DOCUMENTADOS A DEVENGAR - RESIDENTES)</v>
          </cell>
          <cell r="D1548"/>
          <cell r="E1548"/>
          <cell r="F1548"/>
          <cell r="G1548"/>
          <cell r="H1548"/>
          <cell r="I1548"/>
          <cell r="J1548">
            <v>113518</v>
          </cell>
        </row>
        <row r="1549">
          <cell r="B1549">
            <v>22480224492</v>
          </cell>
          <cell r="C1549" t="str">
            <v>(Cargos Financieros doc. a dev. -Residentes)</v>
          </cell>
          <cell r="D1549"/>
          <cell r="E1549"/>
          <cell r="F1549"/>
          <cell r="G1549"/>
          <cell r="H1549"/>
          <cell r="I1549"/>
          <cell r="J1549">
            <v>113518</v>
          </cell>
        </row>
        <row r="1550">
          <cell r="B1550">
            <v>22500000500</v>
          </cell>
          <cell r="C1550" t="str">
            <v>OBLIGACIONES POR INTERMEDIACION FINANCIERA - SECTOR NO FINANCIERO - MENORES DE</v>
          </cell>
          <cell r="D1550"/>
          <cell r="E1550"/>
          <cell r="F1550"/>
          <cell r="G1550"/>
          <cell r="H1550"/>
          <cell r="I1550"/>
          <cell r="J1550">
            <v>-11889727776</v>
          </cell>
        </row>
        <row r="1551">
          <cell r="B1551">
            <v>22510000500</v>
          </cell>
          <cell r="C1551" t="str">
            <v>DEPOSITOS - MENORES DE 180 DIAS</v>
          </cell>
          <cell r="D1551"/>
          <cell r="E1551"/>
          <cell r="F1551"/>
          <cell r="G1551"/>
          <cell r="H1551"/>
          <cell r="I1551"/>
          <cell r="J1551">
            <v>-1728987629</v>
          </cell>
        </row>
        <row r="1552">
          <cell r="B1552">
            <v>22510156500</v>
          </cell>
          <cell r="C1552" t="str">
            <v>CERTIFICADOS DE DEPOSITOS DE AHORO NO REAJUSTABLES</v>
          </cell>
          <cell r="D1552"/>
          <cell r="E1552"/>
          <cell r="F1552"/>
          <cell r="G1552"/>
          <cell r="H1552"/>
          <cell r="I1552"/>
          <cell r="J1552">
            <v>-1728987629</v>
          </cell>
        </row>
        <row r="1553">
          <cell r="B1553">
            <v>22510156502</v>
          </cell>
          <cell r="C1553" t="str">
            <v>RESIDENTES</v>
          </cell>
          <cell r="D1553"/>
          <cell r="E1553"/>
          <cell r="F1553"/>
          <cell r="G1553"/>
          <cell r="H1553"/>
          <cell r="I1553"/>
          <cell r="J1553">
            <v>-1728987629</v>
          </cell>
        </row>
        <row r="1554">
          <cell r="B1554">
            <v>22510156502</v>
          </cell>
          <cell r="C1554" t="str">
            <v>Certificados de Depositos de Ahorros</v>
          </cell>
          <cell r="D1554"/>
          <cell r="E1554"/>
          <cell r="F1554"/>
          <cell r="G1554"/>
          <cell r="H1554"/>
          <cell r="I1554"/>
          <cell r="J1554">
            <v>-1611518729</v>
          </cell>
        </row>
        <row r="1555">
          <cell r="B1555">
            <v>22510156502</v>
          </cell>
          <cell r="C1555" t="str">
            <v>Certificado De Depositos De Ahorro</v>
          </cell>
          <cell r="D1555"/>
          <cell r="E1555"/>
          <cell r="F1555"/>
          <cell r="G1555"/>
          <cell r="H1555"/>
          <cell r="I1555"/>
          <cell r="J1555">
            <v>-117468900</v>
          </cell>
        </row>
        <row r="1556">
          <cell r="B1556">
            <v>22530000500</v>
          </cell>
          <cell r="C1556" t="str">
            <v>OPERACIONES A LIQUIDAR - MENORES DE 180 DIAS</v>
          </cell>
          <cell r="D1556"/>
          <cell r="E1556"/>
          <cell r="F1556"/>
          <cell r="G1556"/>
          <cell r="H1556"/>
          <cell r="I1556"/>
          <cell r="J1556">
            <v>-10149050885</v>
          </cell>
        </row>
        <row r="1557">
          <cell r="B1557">
            <v>22530188500</v>
          </cell>
          <cell r="C1557" t="str">
            <v>ACREEDORES POR VALORES COMPRADOS CON VENTA FUTURA</v>
          </cell>
          <cell r="D1557"/>
          <cell r="E1557"/>
          <cell r="F1557"/>
          <cell r="G1557"/>
          <cell r="H1557"/>
          <cell r="I1557"/>
          <cell r="J1557">
            <v>-902305356</v>
          </cell>
        </row>
        <row r="1558">
          <cell r="B1558">
            <v>22530188504</v>
          </cell>
          <cell r="C1558" t="str">
            <v>OTROS VALORES</v>
          </cell>
          <cell r="D1558"/>
          <cell r="E1558"/>
          <cell r="F1558"/>
          <cell r="G1558"/>
          <cell r="H1558"/>
          <cell r="I1558"/>
          <cell r="J1558">
            <v>-902305356</v>
          </cell>
        </row>
        <row r="1559">
          <cell r="B1559">
            <v>22530188504</v>
          </cell>
          <cell r="C1559" t="str">
            <v>ACREED. POR VALORES COMPRADOS CON VENTA FUT.</v>
          </cell>
          <cell r="D1559"/>
          <cell r="E1559"/>
          <cell r="F1559"/>
          <cell r="G1559"/>
          <cell r="H1559"/>
          <cell r="I1559"/>
          <cell r="J1559">
            <v>-902305356</v>
          </cell>
        </row>
        <row r="1560">
          <cell r="B1560">
            <v>22530192500</v>
          </cell>
          <cell r="C1560" t="str">
            <v>ACREEDORES POR COMPRA FUTURA DE VALORES VENDIDOS</v>
          </cell>
          <cell r="D1560"/>
          <cell r="E1560"/>
          <cell r="F1560"/>
          <cell r="G1560"/>
          <cell r="H1560"/>
          <cell r="I1560"/>
          <cell r="J1560">
            <v>-9208675659</v>
          </cell>
        </row>
        <row r="1561">
          <cell r="B1561">
            <v>22530192502</v>
          </cell>
          <cell r="C1561" t="str">
            <v>RESIDENTES</v>
          </cell>
          <cell r="D1561"/>
          <cell r="E1561"/>
          <cell r="F1561"/>
          <cell r="G1561"/>
          <cell r="H1561"/>
          <cell r="I1561"/>
          <cell r="J1561">
            <v>-9208675659</v>
          </cell>
        </row>
        <row r="1562">
          <cell r="B1562">
            <v>22530192502</v>
          </cell>
          <cell r="C1562" t="str">
            <v>Acreed.x.Compra Futura de Val.Vendidos</v>
          </cell>
          <cell r="D1562"/>
          <cell r="E1562"/>
          <cell r="F1562"/>
          <cell r="G1562"/>
          <cell r="H1562"/>
          <cell r="I1562"/>
          <cell r="J1562">
            <v>-4378611983</v>
          </cell>
        </row>
        <row r="1563">
          <cell r="B1563">
            <v>22530192502</v>
          </cell>
          <cell r="C1563" t="str">
            <v>Acreed.x.Compra Futura de Val.Vendidos</v>
          </cell>
          <cell r="D1563"/>
          <cell r="E1563"/>
          <cell r="F1563"/>
          <cell r="G1563"/>
          <cell r="H1563"/>
          <cell r="I1563"/>
          <cell r="J1563">
            <v>-4830063676</v>
          </cell>
        </row>
        <row r="1564">
          <cell r="B1564">
            <v>22530194500</v>
          </cell>
          <cell r="C1564" t="str">
            <v>GANANCIAS A DEVENGAR POR OPERACIONES A LIQUIDAR</v>
          </cell>
          <cell r="D1564"/>
          <cell r="E1564"/>
          <cell r="F1564"/>
          <cell r="G1564"/>
          <cell r="H1564"/>
          <cell r="I1564"/>
          <cell r="J1564">
            <v>-38069870</v>
          </cell>
        </row>
        <row r="1565">
          <cell r="B1565">
            <v>22530194504</v>
          </cell>
          <cell r="C1565" t="str">
            <v>PRIMAS POR VENTA FUTURA DE VALORES COMPRADOS -RESIDENTES</v>
          </cell>
          <cell r="D1565"/>
          <cell r="E1565"/>
          <cell r="F1565"/>
          <cell r="G1565"/>
          <cell r="H1565"/>
          <cell r="I1565"/>
          <cell r="J1565">
            <v>-38069870</v>
          </cell>
        </row>
        <row r="1566">
          <cell r="B1566">
            <v>22530194504</v>
          </cell>
          <cell r="C1566" t="str">
            <v>PRIMAS POR VENTA FUTURA DE VALORES COMPRADOS</v>
          </cell>
          <cell r="D1566"/>
          <cell r="E1566"/>
          <cell r="F1566"/>
          <cell r="G1566"/>
          <cell r="H1566"/>
          <cell r="I1566"/>
          <cell r="J1566">
            <v>-38069870</v>
          </cell>
        </row>
        <row r="1567">
          <cell r="B1567">
            <v>22580000500</v>
          </cell>
          <cell r="C1567" t="str">
            <v>ACREEDORES POR CARGOS FINANCIEROS DEVENGADOS - MENORES DE 180 DIAS</v>
          </cell>
          <cell r="D1567"/>
          <cell r="E1567"/>
          <cell r="F1567"/>
          <cell r="G1567"/>
          <cell r="H1567"/>
          <cell r="I1567"/>
          <cell r="J1567">
            <v>-11689262</v>
          </cell>
        </row>
        <row r="1568">
          <cell r="B1568">
            <v>22580224500</v>
          </cell>
          <cell r="C1568" t="str">
            <v>ACREEDORES POR CARGOS FINANCIEROS DEVENGADOS-DEPOSITOS</v>
          </cell>
          <cell r="D1568"/>
          <cell r="E1568"/>
          <cell r="F1568"/>
          <cell r="G1568"/>
          <cell r="H1568"/>
          <cell r="I1568"/>
          <cell r="J1568">
            <v>-11689262</v>
          </cell>
        </row>
        <row r="1569">
          <cell r="B1569">
            <v>22580224582</v>
          </cell>
          <cell r="C1569" t="str">
            <v>CARGOS FINANCIEROS DOCUMENTADOS - RESIDENTES</v>
          </cell>
          <cell r="D1569"/>
          <cell r="E1569"/>
          <cell r="F1569"/>
          <cell r="G1569"/>
          <cell r="H1569"/>
          <cell r="I1569"/>
          <cell r="J1569">
            <v>-21162538</v>
          </cell>
        </row>
        <row r="1570">
          <cell r="B1570">
            <v>22580224582</v>
          </cell>
          <cell r="C1570" t="str">
            <v>Cargos Financieros Documentados -Residentes-</v>
          </cell>
          <cell r="D1570"/>
          <cell r="E1570"/>
          <cell r="F1570"/>
          <cell r="G1570"/>
          <cell r="H1570"/>
          <cell r="I1570"/>
          <cell r="J1570">
            <v>-20357171</v>
          </cell>
        </row>
        <row r="1571">
          <cell r="B1571">
            <v>22580224582</v>
          </cell>
          <cell r="C1571" t="str">
            <v>Cargos Financierios Document. M/E</v>
          </cell>
          <cell r="D1571"/>
          <cell r="E1571"/>
          <cell r="F1571"/>
          <cell r="G1571"/>
          <cell r="H1571"/>
          <cell r="I1571"/>
          <cell r="J1571">
            <v>-805367</v>
          </cell>
        </row>
        <row r="1572">
          <cell r="B1572">
            <v>22580224592</v>
          </cell>
          <cell r="C1572" t="str">
            <v>(CARGOS FINANCIEROS DOCUMENTADOS A DEVENGAR - RESIDENTES)</v>
          </cell>
          <cell r="D1572"/>
          <cell r="E1572"/>
          <cell r="F1572"/>
          <cell r="G1572"/>
          <cell r="H1572"/>
          <cell r="I1572"/>
          <cell r="J1572">
            <v>9473276</v>
          </cell>
        </row>
        <row r="1573">
          <cell r="B1573">
            <v>22580224592</v>
          </cell>
          <cell r="C1573" t="str">
            <v>(Cargos Financieros doc. a dev.-Residentes)</v>
          </cell>
          <cell r="D1573"/>
          <cell r="E1573"/>
          <cell r="F1573"/>
          <cell r="G1573"/>
          <cell r="H1573"/>
          <cell r="I1573"/>
          <cell r="J1573">
            <v>8897991</v>
          </cell>
        </row>
        <row r="1574">
          <cell r="B1574">
            <v>22580224592</v>
          </cell>
          <cell r="C1574" t="str">
            <v>Cargos Financieros Docum. a Deveng. M/E</v>
          </cell>
          <cell r="D1574"/>
          <cell r="E1574"/>
          <cell r="F1574"/>
          <cell r="G1574"/>
          <cell r="H1574"/>
          <cell r="I1574"/>
          <cell r="J1574">
            <v>575285</v>
          </cell>
        </row>
        <row r="1575">
          <cell r="B1575">
            <v>22600000600</v>
          </cell>
          <cell r="C1575" t="str">
            <v>OBLIGACIONES POR INTERMEDIACION FINANCIERA - SECTOR NO FINANCIERO - MENORES DE</v>
          </cell>
          <cell r="D1575"/>
          <cell r="E1575"/>
          <cell r="F1575"/>
          <cell r="G1575"/>
          <cell r="H1575"/>
          <cell r="I1575"/>
          <cell r="J1575">
            <v>-188086675651</v>
          </cell>
        </row>
        <row r="1576">
          <cell r="B1576">
            <v>22610000600</v>
          </cell>
          <cell r="C1576" t="str">
            <v>DEPOSITOS - MENORES DE 1 ANHO</v>
          </cell>
          <cell r="D1576"/>
          <cell r="E1576"/>
          <cell r="F1576"/>
          <cell r="G1576"/>
          <cell r="H1576"/>
          <cell r="I1576"/>
          <cell r="J1576">
            <v>-80163150862</v>
          </cell>
        </row>
        <row r="1577">
          <cell r="B1577">
            <v>22610156600</v>
          </cell>
          <cell r="C1577" t="str">
            <v>CERTIFICADOS DE DEPOSITOS DE AHORO NO REAJUSTABLES</v>
          </cell>
          <cell r="D1577"/>
          <cell r="E1577"/>
          <cell r="F1577"/>
          <cell r="G1577"/>
          <cell r="H1577"/>
          <cell r="I1577"/>
          <cell r="J1577">
            <v>-80163150862</v>
          </cell>
        </row>
        <row r="1578">
          <cell r="B1578">
            <v>22610156602</v>
          </cell>
          <cell r="C1578" t="str">
            <v>RESIDENTES</v>
          </cell>
          <cell r="D1578"/>
          <cell r="E1578"/>
          <cell r="F1578"/>
          <cell r="G1578"/>
          <cell r="H1578"/>
          <cell r="I1578"/>
          <cell r="J1578">
            <v>-80163150862</v>
          </cell>
        </row>
        <row r="1579">
          <cell r="B1579">
            <v>22610156602</v>
          </cell>
          <cell r="C1579" t="str">
            <v>Certificados Depositos de Ahorros Resi.</v>
          </cell>
          <cell r="D1579"/>
          <cell r="E1579"/>
          <cell r="F1579"/>
          <cell r="G1579"/>
          <cell r="H1579"/>
          <cell r="I1579"/>
          <cell r="J1579">
            <v>-68709547814</v>
          </cell>
        </row>
        <row r="1580">
          <cell r="B1580">
            <v>22610156602</v>
          </cell>
          <cell r="C1580" t="str">
            <v>C.D.A. M/E</v>
          </cell>
          <cell r="D1580"/>
          <cell r="E1580"/>
          <cell r="F1580"/>
          <cell r="G1580"/>
          <cell r="H1580"/>
          <cell r="I1580"/>
          <cell r="J1580">
            <v>-11453603048</v>
          </cell>
        </row>
        <row r="1581">
          <cell r="B1581">
            <v>22630000600</v>
          </cell>
          <cell r="C1581" t="str">
            <v>OPERACIONES A LIQUIDAR - MENORES DE 1 ANHO</v>
          </cell>
          <cell r="D1581"/>
          <cell r="E1581"/>
          <cell r="F1581"/>
          <cell r="G1581"/>
          <cell r="H1581"/>
          <cell r="I1581"/>
          <cell r="J1581">
            <v>-106586194460</v>
          </cell>
        </row>
        <row r="1582">
          <cell r="B1582">
            <v>22630188600</v>
          </cell>
          <cell r="C1582" t="str">
            <v>ACREEDORES POR VALORES COMPRADOS CON VENTA FUTURA</v>
          </cell>
          <cell r="D1582"/>
          <cell r="E1582"/>
          <cell r="F1582"/>
          <cell r="G1582"/>
          <cell r="H1582"/>
          <cell r="I1582"/>
          <cell r="J1582">
            <v>-1664001679</v>
          </cell>
        </row>
        <row r="1583">
          <cell r="B1583">
            <v>22630188604</v>
          </cell>
          <cell r="C1583" t="str">
            <v>OTROS VALORES</v>
          </cell>
          <cell r="D1583"/>
          <cell r="E1583"/>
          <cell r="F1583"/>
          <cell r="G1583"/>
          <cell r="H1583"/>
          <cell r="I1583"/>
          <cell r="J1583">
            <v>-1664001679</v>
          </cell>
        </row>
        <row r="1584">
          <cell r="B1584">
            <v>22630188604</v>
          </cell>
          <cell r="C1584" t="str">
            <v>ACREEDORES POR VALORES COMPRA.CON VTA.FUTURA</v>
          </cell>
          <cell r="D1584"/>
          <cell r="E1584"/>
          <cell r="F1584"/>
          <cell r="G1584"/>
          <cell r="H1584"/>
          <cell r="I1584"/>
          <cell r="J1584">
            <v>-1664001679</v>
          </cell>
        </row>
        <row r="1585">
          <cell r="B1585">
            <v>22630192600</v>
          </cell>
          <cell r="C1585" t="str">
            <v>ACREEDORES POR COMPRA FUTURA DE VALORES VENDIDOS</v>
          </cell>
          <cell r="D1585"/>
          <cell r="E1585"/>
          <cell r="F1585"/>
          <cell r="G1585"/>
          <cell r="H1585"/>
          <cell r="I1585"/>
          <cell r="J1585">
            <v>-104856544493</v>
          </cell>
        </row>
        <row r="1586">
          <cell r="B1586">
            <v>22630192602</v>
          </cell>
          <cell r="C1586" t="str">
            <v>RESIDENTES</v>
          </cell>
          <cell r="D1586"/>
          <cell r="E1586"/>
          <cell r="F1586"/>
          <cell r="G1586"/>
          <cell r="H1586"/>
          <cell r="I1586"/>
          <cell r="J1586">
            <v>-104856544493</v>
          </cell>
        </row>
        <row r="1587">
          <cell r="B1587">
            <v>22630192602</v>
          </cell>
          <cell r="C1587" t="str">
            <v>Acreed.x.Compra Futura de Val.Vendidos</v>
          </cell>
          <cell r="D1587"/>
          <cell r="E1587"/>
          <cell r="F1587"/>
          <cell r="G1587"/>
          <cell r="H1587"/>
          <cell r="I1587"/>
          <cell r="J1587">
            <v>-91146749174</v>
          </cell>
        </row>
        <row r="1588">
          <cell r="B1588">
            <v>22630192602</v>
          </cell>
          <cell r="C1588" t="str">
            <v>ACREED. POR COMPRA FUT. VAL. VENDIDOS</v>
          </cell>
          <cell r="D1588"/>
          <cell r="E1588"/>
          <cell r="F1588"/>
          <cell r="G1588"/>
          <cell r="H1588"/>
          <cell r="I1588"/>
          <cell r="J1588">
            <v>-13709795319</v>
          </cell>
        </row>
        <row r="1589">
          <cell r="B1589">
            <v>22630194600</v>
          </cell>
          <cell r="C1589" t="str">
            <v>GANANCIAS A DEVENGAR POR OPERACIONES A LIQUIDAR</v>
          </cell>
          <cell r="D1589"/>
          <cell r="E1589"/>
          <cell r="F1589"/>
          <cell r="G1589"/>
          <cell r="H1589"/>
          <cell r="I1589"/>
          <cell r="J1589">
            <v>-65648288</v>
          </cell>
        </row>
        <row r="1590">
          <cell r="B1590">
            <v>22630194604</v>
          </cell>
          <cell r="C1590" t="str">
            <v>PRIMAS POR VENTA FUTURA DE VALORES COMPRADOS -RESIDENTES</v>
          </cell>
          <cell r="D1590"/>
          <cell r="E1590"/>
          <cell r="F1590"/>
          <cell r="G1590"/>
          <cell r="H1590"/>
          <cell r="I1590"/>
          <cell r="J1590">
            <v>-65648288</v>
          </cell>
        </row>
        <row r="1591">
          <cell r="B1591">
            <v>22630194604</v>
          </cell>
          <cell r="C1591" t="str">
            <v>PRIMAS POR VENTA FUTURA DE VAL.COMPRADOS</v>
          </cell>
          <cell r="D1591"/>
          <cell r="E1591"/>
          <cell r="F1591"/>
          <cell r="G1591"/>
          <cell r="H1591"/>
          <cell r="I1591"/>
          <cell r="J1591">
            <v>-65648288</v>
          </cell>
        </row>
        <row r="1592">
          <cell r="B1592">
            <v>22680000600</v>
          </cell>
          <cell r="C1592" t="str">
            <v>ACREEDORES POR CARGOS FINANCIEROS DEVENGADOS - MENORES DE 1 ANHO</v>
          </cell>
          <cell r="D1592"/>
          <cell r="E1592"/>
          <cell r="F1592"/>
          <cell r="G1592"/>
          <cell r="H1592"/>
          <cell r="I1592"/>
          <cell r="J1592">
            <v>-1337330329</v>
          </cell>
        </row>
        <row r="1593">
          <cell r="B1593">
            <v>22680224600</v>
          </cell>
          <cell r="C1593" t="str">
            <v>ACREEDORES POR CARGOS FINANCIEROS DEVENGADOS-DEPOSITOS</v>
          </cell>
          <cell r="D1593"/>
          <cell r="E1593"/>
          <cell r="F1593"/>
          <cell r="G1593"/>
          <cell r="H1593"/>
          <cell r="I1593"/>
          <cell r="J1593">
            <v>-1337330329</v>
          </cell>
        </row>
        <row r="1594">
          <cell r="B1594">
            <v>22680224682</v>
          </cell>
          <cell r="C1594" t="str">
            <v>CARGOS FINANCIEROS DOCUMENTADOS - RESIDENTES</v>
          </cell>
          <cell r="D1594"/>
          <cell r="E1594"/>
          <cell r="F1594"/>
          <cell r="G1594"/>
          <cell r="H1594"/>
          <cell r="I1594"/>
          <cell r="J1594">
            <v>-4101634573</v>
          </cell>
        </row>
        <row r="1595">
          <cell r="B1595">
            <v>22680224682</v>
          </cell>
          <cell r="C1595" t="str">
            <v>Cargos Financieros Documentados -Residentes-</v>
          </cell>
          <cell r="D1595"/>
          <cell r="E1595"/>
          <cell r="F1595"/>
          <cell r="G1595"/>
          <cell r="H1595"/>
          <cell r="I1595"/>
          <cell r="J1595">
            <v>-3833515724</v>
          </cell>
        </row>
        <row r="1596">
          <cell r="B1596">
            <v>22680224682</v>
          </cell>
          <cell r="C1596" t="str">
            <v>Cargos Financieros Doc. Res. en USD</v>
          </cell>
          <cell r="D1596"/>
          <cell r="E1596"/>
          <cell r="F1596"/>
          <cell r="G1596"/>
          <cell r="H1596"/>
          <cell r="I1596"/>
          <cell r="J1596">
            <v>-268118849</v>
          </cell>
        </row>
        <row r="1597">
          <cell r="B1597">
            <v>22680224692</v>
          </cell>
          <cell r="C1597" t="str">
            <v>(CARGOS FINANCIEROS DOCUMENTADOS A DEVENGAR - RESIDENTES)</v>
          </cell>
          <cell r="D1597"/>
          <cell r="E1597"/>
          <cell r="F1597"/>
          <cell r="G1597"/>
          <cell r="H1597"/>
          <cell r="I1597"/>
          <cell r="J1597">
            <v>2764304244</v>
          </cell>
        </row>
        <row r="1598">
          <cell r="B1598">
            <v>22680224692</v>
          </cell>
          <cell r="C1598" t="str">
            <v>(Cargos Financieros doc. a dev. -Residentes)</v>
          </cell>
          <cell r="D1598"/>
          <cell r="E1598"/>
          <cell r="F1598"/>
          <cell r="G1598"/>
          <cell r="H1598"/>
          <cell r="I1598"/>
          <cell r="J1598">
            <v>2639089994</v>
          </cell>
        </row>
        <row r="1599">
          <cell r="B1599">
            <v>22680224692</v>
          </cell>
          <cell r="C1599" t="str">
            <v>(CArgos Financieros Doc. a Devengar en USD)</v>
          </cell>
          <cell r="D1599"/>
          <cell r="E1599"/>
          <cell r="F1599"/>
          <cell r="G1599"/>
          <cell r="H1599"/>
          <cell r="I1599"/>
          <cell r="J1599">
            <v>125214250</v>
          </cell>
        </row>
        <row r="1600">
          <cell r="B1600">
            <v>22700000700</v>
          </cell>
          <cell r="C1600" t="str">
            <v>OBLIGACIONES POR INTERMEDIACION FINANCIERA - SECTOR NO FINANCIERO - MENORES DE</v>
          </cell>
          <cell r="D1600"/>
          <cell r="E1600"/>
          <cell r="F1600"/>
          <cell r="G1600"/>
          <cell r="H1600"/>
          <cell r="I1600"/>
          <cell r="J1600">
            <v>-1238867168275</v>
          </cell>
        </row>
        <row r="1601">
          <cell r="B1601">
            <v>22710000700</v>
          </cell>
          <cell r="C1601" t="str">
            <v>DEPOSITOS - MENORES DE 3 ANHOS</v>
          </cell>
          <cell r="D1601"/>
          <cell r="E1601"/>
          <cell r="F1601"/>
          <cell r="G1601"/>
          <cell r="H1601"/>
          <cell r="I1601"/>
          <cell r="J1601">
            <v>-1060537979877</v>
          </cell>
        </row>
        <row r="1602">
          <cell r="B1602">
            <v>22710156700</v>
          </cell>
          <cell r="C1602" t="str">
            <v>CERTIFICADOS DE DEPOSITOS DE AHORO NO REAJUSTABLES</v>
          </cell>
          <cell r="D1602"/>
          <cell r="E1602"/>
          <cell r="F1602"/>
          <cell r="G1602"/>
          <cell r="H1602"/>
          <cell r="I1602"/>
          <cell r="J1602">
            <v>-1060537979877</v>
          </cell>
        </row>
        <row r="1603">
          <cell r="B1603">
            <v>22710156702</v>
          </cell>
          <cell r="C1603" t="str">
            <v>RESIDENTES</v>
          </cell>
          <cell r="D1603"/>
          <cell r="E1603"/>
          <cell r="F1603"/>
          <cell r="G1603"/>
          <cell r="H1603"/>
          <cell r="I1603"/>
          <cell r="J1603">
            <v>-1060537979877</v>
          </cell>
        </row>
        <row r="1604">
          <cell r="B1604">
            <v>22710156702</v>
          </cell>
          <cell r="C1604" t="str">
            <v>Certif. dep. de Ahorros</v>
          </cell>
          <cell r="D1604"/>
          <cell r="E1604"/>
          <cell r="F1604"/>
          <cell r="G1604"/>
          <cell r="H1604"/>
          <cell r="I1604"/>
          <cell r="J1604">
            <v>-508869590879</v>
          </cell>
        </row>
        <row r="1605">
          <cell r="B1605">
            <v>22710156702</v>
          </cell>
          <cell r="C1605" t="str">
            <v>Certificado de Dep¢sitos de Ahorros M/E</v>
          </cell>
          <cell r="D1605"/>
          <cell r="E1605"/>
          <cell r="F1605"/>
          <cell r="G1605"/>
          <cell r="H1605"/>
          <cell r="I1605"/>
          <cell r="J1605">
            <v>-551668388998</v>
          </cell>
        </row>
        <row r="1606">
          <cell r="B1606">
            <v>22740000700</v>
          </cell>
          <cell r="C1606" t="str">
            <v>SECTOR PUBLICO - MENORES DE 3 ANHOS</v>
          </cell>
          <cell r="D1606"/>
          <cell r="E1606"/>
          <cell r="F1606"/>
          <cell r="G1606"/>
          <cell r="H1606"/>
          <cell r="I1606"/>
          <cell r="J1606">
            <v>-45000000000</v>
          </cell>
        </row>
        <row r="1607">
          <cell r="B1607">
            <v>22740298700</v>
          </cell>
          <cell r="C1607" t="str">
            <v>CERTIFICADOS DE DEPOSITOS NO REAJUSTABLES</v>
          </cell>
          <cell r="D1607"/>
          <cell r="E1607"/>
          <cell r="F1607"/>
          <cell r="G1607"/>
          <cell r="H1607"/>
          <cell r="I1607"/>
          <cell r="J1607">
            <v>-45000000000</v>
          </cell>
        </row>
        <row r="1608">
          <cell r="B1608">
            <v>22740298704</v>
          </cell>
          <cell r="C1608" t="str">
            <v>AGENCIAS DESCENTRALIZADAS</v>
          </cell>
          <cell r="D1608"/>
          <cell r="E1608"/>
          <cell r="F1608"/>
          <cell r="G1608"/>
          <cell r="H1608"/>
          <cell r="I1608"/>
          <cell r="J1608">
            <v>-15000000000</v>
          </cell>
        </row>
        <row r="1609">
          <cell r="B1609">
            <v>22740298704</v>
          </cell>
          <cell r="C1609" t="str">
            <v>AGENCIAS DESCENTRALIZADAS</v>
          </cell>
          <cell r="D1609"/>
          <cell r="E1609"/>
          <cell r="F1609"/>
          <cell r="G1609"/>
          <cell r="H1609"/>
          <cell r="I1609"/>
          <cell r="J1609">
            <v>-15000000000</v>
          </cell>
        </row>
        <row r="1610">
          <cell r="B1610">
            <v>22740298706</v>
          </cell>
          <cell r="C1610" t="str">
            <v>SEGURIDAD SOCIAL</v>
          </cell>
          <cell r="D1610"/>
          <cell r="E1610"/>
          <cell r="F1610"/>
          <cell r="G1610"/>
          <cell r="H1610"/>
          <cell r="I1610"/>
          <cell r="J1610">
            <v>-30000000000</v>
          </cell>
        </row>
        <row r="1611">
          <cell r="B1611">
            <v>22740298706</v>
          </cell>
          <cell r="C1611" t="str">
            <v>Seguridad Social</v>
          </cell>
          <cell r="D1611"/>
          <cell r="E1611"/>
          <cell r="F1611"/>
          <cell r="G1611"/>
          <cell r="H1611"/>
          <cell r="I1611"/>
          <cell r="J1611">
            <v>-30000000000</v>
          </cell>
        </row>
        <row r="1612">
          <cell r="B1612">
            <v>22760000700</v>
          </cell>
          <cell r="C1612" t="str">
            <v>OBLIGACIONES O DEBENTURES Y BONOS EMITIDOS EN CIRCULACION - MENORES DE 3 ANHOS</v>
          </cell>
          <cell r="D1612"/>
          <cell r="E1612"/>
          <cell r="F1612"/>
          <cell r="G1612"/>
          <cell r="H1612"/>
          <cell r="I1612"/>
          <cell r="J1612">
            <v>-117468900000</v>
          </cell>
        </row>
        <row r="1613">
          <cell r="B1613">
            <v>22760218700</v>
          </cell>
          <cell r="C1613" t="str">
            <v>OBLIGACIONES O DEBENTURES Y BONOS EMITIDOS EN CIRCULACION</v>
          </cell>
          <cell r="D1613"/>
          <cell r="E1613"/>
          <cell r="F1613"/>
          <cell r="G1613"/>
          <cell r="H1613"/>
          <cell r="I1613"/>
          <cell r="J1613">
            <v>-117468900000</v>
          </cell>
        </row>
        <row r="1614">
          <cell r="B1614">
            <v>22760218701</v>
          </cell>
          <cell r="C1614" t="str">
            <v>BONOS EMITIDOS Y EN CIRCULACION - NO REAJUSTABLES</v>
          </cell>
          <cell r="D1614"/>
          <cell r="E1614"/>
          <cell r="F1614"/>
          <cell r="G1614"/>
          <cell r="H1614"/>
          <cell r="I1614"/>
          <cell r="J1614">
            <v>-117468900000</v>
          </cell>
        </row>
        <row r="1615">
          <cell r="B1615">
            <v>22760218701</v>
          </cell>
          <cell r="C1615" t="str">
            <v>BONOS FINANCIEROS USD</v>
          </cell>
          <cell r="D1615"/>
          <cell r="E1615"/>
          <cell r="F1615"/>
          <cell r="G1615"/>
          <cell r="H1615"/>
          <cell r="I1615"/>
          <cell r="J1615">
            <v>-117468900000</v>
          </cell>
        </row>
        <row r="1616">
          <cell r="B1616">
            <v>22780000700</v>
          </cell>
          <cell r="C1616" t="str">
            <v>ACREEDORES POR CARGOS FINANCIEROS DEVENGADOS - MENORES DE 3 ANHOS</v>
          </cell>
          <cell r="D1616"/>
          <cell r="E1616"/>
          <cell r="F1616"/>
          <cell r="G1616"/>
          <cell r="H1616"/>
          <cell r="I1616"/>
          <cell r="J1616">
            <v>-15860288398</v>
          </cell>
        </row>
        <row r="1617">
          <cell r="B1617">
            <v>22780224700</v>
          </cell>
          <cell r="C1617" t="str">
            <v>ACREEDORES POR CARGOS FINANCIEROS DEVENGADOS-DEPOSITOS</v>
          </cell>
          <cell r="D1617"/>
          <cell r="E1617"/>
          <cell r="F1617"/>
          <cell r="G1617"/>
          <cell r="H1617"/>
          <cell r="I1617"/>
          <cell r="J1617">
            <v>-14736280964</v>
          </cell>
        </row>
        <row r="1618">
          <cell r="B1618">
            <v>22780224782</v>
          </cell>
          <cell r="C1618" t="str">
            <v>CARGOS FINANCIEROS DOCUMENTADOS - RESIDENTES</v>
          </cell>
          <cell r="D1618"/>
          <cell r="E1618"/>
          <cell r="F1618"/>
          <cell r="G1618"/>
          <cell r="H1618"/>
          <cell r="I1618"/>
          <cell r="J1618">
            <v>-108475766439</v>
          </cell>
        </row>
        <row r="1619">
          <cell r="B1619">
            <v>22780224782</v>
          </cell>
          <cell r="C1619" t="str">
            <v>Cargos Financieros Documentados -Residentes-</v>
          </cell>
          <cell r="D1619"/>
          <cell r="E1619"/>
          <cell r="F1619"/>
          <cell r="G1619"/>
          <cell r="H1619"/>
          <cell r="I1619"/>
          <cell r="J1619">
            <v>-61256078337</v>
          </cell>
        </row>
        <row r="1620">
          <cell r="B1620">
            <v>22780224782</v>
          </cell>
          <cell r="C1620" t="str">
            <v>Cargos Financieros Document. Resid. M/E</v>
          </cell>
          <cell r="D1620"/>
          <cell r="E1620"/>
          <cell r="F1620"/>
          <cell r="G1620"/>
          <cell r="H1620"/>
          <cell r="I1620"/>
          <cell r="J1620">
            <v>-47219688102</v>
          </cell>
        </row>
        <row r="1621">
          <cell r="B1621">
            <v>22780224792</v>
          </cell>
          <cell r="C1621" t="str">
            <v>(CARGOS FINANCIEROS DOCUMENTADOS A DEVENGAR - RESIDENTES)</v>
          </cell>
          <cell r="D1621"/>
          <cell r="E1621"/>
          <cell r="F1621"/>
          <cell r="G1621"/>
          <cell r="H1621"/>
          <cell r="I1621"/>
          <cell r="J1621">
            <v>93739485475</v>
          </cell>
        </row>
        <row r="1622">
          <cell r="B1622">
            <v>22780224792</v>
          </cell>
          <cell r="C1622" t="str">
            <v>(Cargos Financieros doc. a dev. -Residentes)</v>
          </cell>
          <cell r="D1622"/>
          <cell r="E1622"/>
          <cell r="F1622"/>
          <cell r="G1622"/>
          <cell r="H1622"/>
          <cell r="I1622"/>
          <cell r="J1622">
            <v>52885780549</v>
          </cell>
        </row>
        <row r="1623">
          <cell r="B1623">
            <v>22780224792</v>
          </cell>
          <cell r="C1623" t="str">
            <v>Cargos Financieros Docum. Res.a Dev.M/E</v>
          </cell>
          <cell r="D1623"/>
          <cell r="E1623"/>
          <cell r="F1623"/>
          <cell r="G1623"/>
          <cell r="H1623"/>
          <cell r="I1623"/>
          <cell r="J1623">
            <v>40853704926</v>
          </cell>
        </row>
        <row r="1624">
          <cell r="B1624">
            <v>22780234700</v>
          </cell>
          <cell r="C1624" t="str">
            <v>ACREEDORES POR CARGOS DEVENGADOS - OBLIGACIONES EMITIDAS EN CIRCULACION</v>
          </cell>
          <cell r="D1624"/>
          <cell r="E1624"/>
          <cell r="F1624"/>
          <cell r="G1624"/>
          <cell r="H1624"/>
          <cell r="I1624"/>
          <cell r="J1624">
            <v>-1124007434</v>
          </cell>
        </row>
        <row r="1625">
          <cell r="B1625">
            <v>22780234782</v>
          </cell>
          <cell r="C1625" t="str">
            <v>CARGOS FINANCIEROS DOCUMENTADOS - RESIDENTES</v>
          </cell>
          <cell r="D1625"/>
          <cell r="E1625"/>
          <cell r="F1625"/>
          <cell r="G1625"/>
          <cell r="H1625"/>
          <cell r="I1625"/>
          <cell r="J1625">
            <v>-18795624736</v>
          </cell>
        </row>
        <row r="1626">
          <cell r="B1626">
            <v>22780234782</v>
          </cell>
          <cell r="C1626" t="str">
            <v>INT. A PAGAR BONOS FINANCIEROS USD</v>
          </cell>
          <cell r="D1626"/>
          <cell r="E1626"/>
          <cell r="F1626"/>
          <cell r="G1626"/>
          <cell r="H1626"/>
          <cell r="I1626"/>
          <cell r="J1626">
            <v>-18795624736</v>
          </cell>
        </row>
        <row r="1627">
          <cell r="B1627">
            <v>22780234792</v>
          </cell>
          <cell r="C1627" t="str">
            <v>(CARGOS FINANCIEROS DOCUMENTADOS A DEVENGAR - RESIDENTES)</v>
          </cell>
          <cell r="D1627"/>
          <cell r="E1627"/>
          <cell r="F1627"/>
          <cell r="G1627"/>
          <cell r="H1627"/>
          <cell r="I1627"/>
          <cell r="J1627">
            <v>17671617302</v>
          </cell>
        </row>
        <row r="1628">
          <cell r="B1628">
            <v>22780234792</v>
          </cell>
          <cell r="C1628" t="str">
            <v>INT. A DEVENGAR BONOS FINANCIEROS USD</v>
          </cell>
          <cell r="D1628"/>
          <cell r="E1628"/>
          <cell r="F1628"/>
          <cell r="G1628"/>
          <cell r="H1628"/>
          <cell r="I1628"/>
          <cell r="J1628">
            <v>17671617302</v>
          </cell>
        </row>
        <row r="1629">
          <cell r="B1629">
            <v>22800000800</v>
          </cell>
          <cell r="C1629" t="str">
            <v>OBLIGACIONES POR INTERMEDIACION FINANCIERA - SECTOR NO FINANCIERO - TRES ANHOS</v>
          </cell>
          <cell r="D1629"/>
          <cell r="E1629"/>
          <cell r="F1629"/>
          <cell r="G1629"/>
          <cell r="H1629"/>
          <cell r="I1629"/>
          <cell r="J1629">
            <v>-1409031539123</v>
          </cell>
        </row>
        <row r="1630">
          <cell r="B1630">
            <v>22810000800</v>
          </cell>
          <cell r="C1630" t="str">
            <v>DEPOSITOS - TRES ANHOS O SUPERIORES</v>
          </cell>
          <cell r="D1630"/>
          <cell r="E1630"/>
          <cell r="F1630"/>
          <cell r="G1630"/>
          <cell r="H1630"/>
          <cell r="I1630"/>
          <cell r="J1630">
            <v>-1006519260956</v>
          </cell>
        </row>
        <row r="1631">
          <cell r="B1631">
            <v>22810156800</v>
          </cell>
          <cell r="C1631" t="str">
            <v>CERTIFICADOS DE DEPOSITOS DE AHORO NO REAJUSTABLES</v>
          </cell>
          <cell r="D1631"/>
          <cell r="E1631"/>
          <cell r="F1631"/>
          <cell r="G1631"/>
          <cell r="H1631"/>
          <cell r="I1631"/>
          <cell r="J1631">
            <v>-1006519260956</v>
          </cell>
        </row>
        <row r="1632">
          <cell r="B1632">
            <v>22810156802</v>
          </cell>
          <cell r="C1632" t="str">
            <v>RESIDENTES</v>
          </cell>
          <cell r="D1632"/>
          <cell r="E1632"/>
          <cell r="F1632"/>
          <cell r="G1632"/>
          <cell r="H1632"/>
          <cell r="I1632"/>
          <cell r="J1632">
            <v>-1006519260956</v>
          </cell>
        </row>
        <row r="1633">
          <cell r="B1633">
            <v>22810156802</v>
          </cell>
          <cell r="C1633" t="str">
            <v>Certif. dep de Ahorros</v>
          </cell>
          <cell r="D1633"/>
          <cell r="E1633"/>
          <cell r="F1633"/>
          <cell r="G1633"/>
          <cell r="H1633"/>
          <cell r="I1633"/>
          <cell r="J1633">
            <v>-442949282073</v>
          </cell>
        </row>
        <row r="1634">
          <cell r="B1634">
            <v>22810156802</v>
          </cell>
          <cell r="C1634" t="str">
            <v>Certificados Depositos de Ahorro</v>
          </cell>
          <cell r="D1634"/>
          <cell r="E1634"/>
          <cell r="F1634"/>
          <cell r="G1634"/>
          <cell r="H1634"/>
          <cell r="I1634"/>
          <cell r="J1634">
            <v>-563569978883</v>
          </cell>
        </row>
        <row r="1635">
          <cell r="B1635">
            <v>22840000800</v>
          </cell>
          <cell r="C1635" t="str">
            <v>SECTOR PUBLICO - TRES ANHOS O SUPERIORES</v>
          </cell>
          <cell r="D1635"/>
          <cell r="E1635"/>
          <cell r="F1635"/>
          <cell r="G1635"/>
          <cell r="H1635"/>
          <cell r="I1635"/>
          <cell r="J1635">
            <v>-144162249000</v>
          </cell>
        </row>
        <row r="1636">
          <cell r="B1636">
            <v>22840298800</v>
          </cell>
          <cell r="C1636" t="str">
            <v>CERTIFICADOS DE DEPOSITOS NO REAJUSTABLES</v>
          </cell>
          <cell r="D1636"/>
          <cell r="E1636"/>
          <cell r="F1636"/>
          <cell r="G1636"/>
          <cell r="H1636"/>
          <cell r="I1636"/>
          <cell r="J1636">
            <v>-144162249000</v>
          </cell>
        </row>
        <row r="1637">
          <cell r="B1637">
            <v>22840298806</v>
          </cell>
          <cell r="C1637" t="str">
            <v>SEGURIDAD SOCIAL</v>
          </cell>
          <cell r="D1637"/>
          <cell r="E1637"/>
          <cell r="F1637"/>
          <cell r="G1637"/>
          <cell r="H1637"/>
          <cell r="I1637"/>
          <cell r="J1637">
            <v>-144162249000</v>
          </cell>
        </row>
        <row r="1638">
          <cell r="B1638">
            <v>22840298806</v>
          </cell>
          <cell r="C1638" t="str">
            <v>Seguridad Social</v>
          </cell>
          <cell r="D1638"/>
          <cell r="E1638"/>
          <cell r="F1638"/>
          <cell r="G1638"/>
          <cell r="H1638"/>
          <cell r="I1638"/>
          <cell r="J1638">
            <v>-96000000000</v>
          </cell>
        </row>
        <row r="1639">
          <cell r="B1639">
            <v>22840298806</v>
          </cell>
          <cell r="C1639" t="str">
            <v>Seguridad Social</v>
          </cell>
          <cell r="D1639"/>
          <cell r="E1639"/>
          <cell r="F1639"/>
          <cell r="G1639"/>
          <cell r="H1639"/>
          <cell r="I1639"/>
          <cell r="J1639">
            <v>-48162249000</v>
          </cell>
        </row>
        <row r="1640">
          <cell r="B1640">
            <v>22860000800</v>
          </cell>
          <cell r="C1640" t="str">
            <v>OBLIGACIONES O DEBENTURES Y BONOS EMITIDOS EN CIRCULACION - TRES ANHOS O SUPER</v>
          </cell>
          <cell r="D1640"/>
          <cell r="E1640"/>
          <cell r="F1640"/>
          <cell r="G1640"/>
          <cell r="H1640"/>
          <cell r="I1640"/>
          <cell r="J1640">
            <v>-242769060000</v>
          </cell>
        </row>
        <row r="1641">
          <cell r="B1641">
            <v>22860266801</v>
          </cell>
          <cell r="C1641" t="str">
            <v>OBLIGACIONES DE PAGO SUBORDINADO - NO REAJUSTABLES</v>
          </cell>
          <cell r="D1641"/>
          <cell r="E1641"/>
          <cell r="F1641"/>
          <cell r="G1641"/>
          <cell r="H1641"/>
          <cell r="I1641"/>
          <cell r="J1641">
            <v>-242769060000</v>
          </cell>
        </row>
        <row r="1642">
          <cell r="B1642">
            <v>22860266801</v>
          </cell>
          <cell r="C1642" t="str">
            <v>BONOS SUBORDINADOS USD</v>
          </cell>
          <cell r="D1642"/>
          <cell r="E1642"/>
          <cell r="F1642"/>
          <cell r="G1642"/>
          <cell r="H1642"/>
          <cell r="I1642"/>
          <cell r="J1642">
            <v>-242769060000</v>
          </cell>
        </row>
        <row r="1643">
          <cell r="B1643">
            <v>22880000800</v>
          </cell>
          <cell r="C1643" t="str">
            <v>ACREEDORES POR CARGOS FINANCIEROS DEVENGADOS - TRES ANHOS O SUPERIORES</v>
          </cell>
          <cell r="D1643"/>
          <cell r="E1643"/>
          <cell r="F1643"/>
          <cell r="G1643"/>
          <cell r="H1643"/>
          <cell r="I1643"/>
          <cell r="J1643">
            <v>-15580969167</v>
          </cell>
        </row>
        <row r="1644">
          <cell r="B1644">
            <v>22880224800</v>
          </cell>
          <cell r="C1644" t="str">
            <v>ACREEDORES POR CARGOS FINANCIEROS DEVENGADOS-DEPOSITOS</v>
          </cell>
          <cell r="D1644"/>
          <cell r="E1644"/>
          <cell r="F1644"/>
          <cell r="G1644"/>
          <cell r="H1644"/>
          <cell r="I1644"/>
          <cell r="J1644">
            <v>-15580969167</v>
          </cell>
        </row>
        <row r="1645">
          <cell r="B1645">
            <v>22880224882</v>
          </cell>
          <cell r="C1645" t="str">
            <v>CARGOS FINANCIEROS DOCUMENTADOS - RESIDENTES</v>
          </cell>
          <cell r="D1645"/>
          <cell r="E1645"/>
          <cell r="F1645"/>
          <cell r="G1645"/>
          <cell r="H1645"/>
          <cell r="I1645"/>
          <cell r="J1645">
            <v>-246686849311</v>
          </cell>
        </row>
        <row r="1646">
          <cell r="B1646">
            <v>22880224882</v>
          </cell>
          <cell r="C1646" t="str">
            <v>Cargos Financieros Documentados</v>
          </cell>
          <cell r="D1646"/>
          <cell r="E1646"/>
          <cell r="F1646"/>
          <cell r="G1646"/>
          <cell r="H1646"/>
          <cell r="I1646"/>
          <cell r="J1646">
            <v>-108821801491</v>
          </cell>
        </row>
        <row r="1647">
          <cell r="B1647">
            <v>22880224882</v>
          </cell>
          <cell r="C1647" t="str">
            <v>CARGOS FINAN.DOC. TITULOS</v>
          </cell>
          <cell r="D1647"/>
          <cell r="E1647"/>
          <cell r="F1647"/>
          <cell r="G1647"/>
          <cell r="H1647"/>
          <cell r="I1647"/>
          <cell r="J1647">
            <v>-1.99999999989E-6</v>
          </cell>
        </row>
        <row r="1648">
          <cell r="B1648">
            <v>22880224882</v>
          </cell>
          <cell r="C1648" t="str">
            <v>Cargos Financieros Documentados-Residentes</v>
          </cell>
          <cell r="D1648"/>
          <cell r="E1648"/>
          <cell r="F1648"/>
          <cell r="G1648"/>
          <cell r="H1648"/>
          <cell r="I1648"/>
          <cell r="J1648">
            <v>-84584848629</v>
          </cell>
        </row>
        <row r="1649">
          <cell r="B1649">
            <v>22880224882</v>
          </cell>
          <cell r="C1649" t="str">
            <v>CARGOS FINANC.TITULOS EMITIDOS</v>
          </cell>
          <cell r="D1649"/>
          <cell r="E1649"/>
          <cell r="F1649"/>
          <cell r="G1649"/>
          <cell r="H1649"/>
          <cell r="I1649"/>
          <cell r="J1649">
            <v>-53280199191</v>
          </cell>
        </row>
        <row r="1650">
          <cell r="B1650">
            <v>22880224892</v>
          </cell>
          <cell r="C1650" t="str">
            <v>(CARGOS FINANCIEROS DOCUMENTADOS A DEVENGAR - RESIDENTES)</v>
          </cell>
          <cell r="D1650"/>
          <cell r="E1650"/>
          <cell r="F1650"/>
          <cell r="G1650"/>
          <cell r="H1650"/>
          <cell r="I1650"/>
          <cell r="J1650">
            <v>231105880144</v>
          </cell>
        </row>
        <row r="1651">
          <cell r="B1651">
            <v>22880224892</v>
          </cell>
          <cell r="C1651" t="str">
            <v>(Cargos Financ. Documentados a Deveng.)</v>
          </cell>
          <cell r="D1651"/>
          <cell r="E1651"/>
          <cell r="F1651"/>
          <cell r="G1651"/>
          <cell r="H1651"/>
          <cell r="I1651"/>
          <cell r="J1651">
            <v>102144710645</v>
          </cell>
        </row>
        <row r="1652">
          <cell r="B1652">
            <v>22880224892</v>
          </cell>
          <cell r="C1652" t="str">
            <v>CARGOS FINAN.DOC.A DEV. TITULOS</v>
          </cell>
          <cell r="D1652"/>
          <cell r="E1652"/>
          <cell r="F1652"/>
          <cell r="G1652"/>
          <cell r="H1652"/>
          <cell r="I1652"/>
          <cell r="J1652">
            <v>1.9996009998900002E-6</v>
          </cell>
        </row>
        <row r="1653">
          <cell r="B1653">
            <v>22880224892</v>
          </cell>
          <cell r="C1653" t="str">
            <v>(Cargos Financieros Doc. A Devengar)</v>
          </cell>
          <cell r="D1653"/>
          <cell r="E1653"/>
          <cell r="F1653"/>
          <cell r="G1653"/>
          <cell r="H1653"/>
          <cell r="I1653"/>
          <cell r="J1653">
            <v>78060635392</v>
          </cell>
        </row>
        <row r="1654">
          <cell r="B1654">
            <v>22880224892</v>
          </cell>
          <cell r="C1654" t="str">
            <v>CARGOS FINAN. A DEVENGAR</v>
          </cell>
          <cell r="D1654"/>
          <cell r="E1654"/>
          <cell r="F1654"/>
          <cell r="G1654"/>
          <cell r="H1654"/>
          <cell r="I1654"/>
          <cell r="J1654">
            <v>50900534107</v>
          </cell>
        </row>
        <row r="1655">
          <cell r="B1655">
            <v>24000000000</v>
          </cell>
          <cell r="C1655" t="str">
            <v>OBLIGACIONES DIVERSAS</v>
          </cell>
          <cell r="D1655"/>
          <cell r="E1655"/>
          <cell r="F1655"/>
          <cell r="G1655"/>
          <cell r="H1655"/>
          <cell r="I1655"/>
          <cell r="J1655">
            <v>-43754048292.400002</v>
          </cell>
        </row>
        <row r="1656">
          <cell r="B1656">
            <v>24010000000</v>
          </cell>
          <cell r="C1656" t="str">
            <v>ACREEDORES FISCALES</v>
          </cell>
          <cell r="D1656"/>
          <cell r="E1656"/>
          <cell r="F1656"/>
          <cell r="G1656"/>
          <cell r="H1656"/>
          <cell r="I1656"/>
          <cell r="J1656">
            <v>-1486419564.4000001</v>
          </cell>
        </row>
        <row r="1657">
          <cell r="B1657">
            <v>24010242001</v>
          </cell>
          <cell r="C1657" t="str">
            <v>ACREEDORES FISCALES - RETENCIONES A TERCEROS</v>
          </cell>
          <cell r="D1657"/>
          <cell r="E1657"/>
          <cell r="F1657"/>
          <cell r="G1657"/>
          <cell r="H1657"/>
          <cell r="I1657"/>
          <cell r="J1657">
            <v>-1486420091</v>
          </cell>
        </row>
        <row r="1658">
          <cell r="B1658">
            <v>24010242001</v>
          </cell>
          <cell r="C1658" t="str">
            <v>Retención Impuesto a la Renta</v>
          </cell>
          <cell r="D1658"/>
          <cell r="E1658"/>
          <cell r="F1658"/>
          <cell r="G1658"/>
          <cell r="H1658"/>
          <cell r="I1658"/>
          <cell r="J1658">
            <v>-199745432</v>
          </cell>
        </row>
        <row r="1659">
          <cell r="B1659">
            <v>24010242001</v>
          </cell>
          <cell r="C1659" t="str">
            <v>RETENCIONES IVA DECRETO 1164/2008</v>
          </cell>
          <cell r="D1659"/>
          <cell r="E1659"/>
          <cell r="F1659"/>
          <cell r="G1659"/>
          <cell r="H1659"/>
          <cell r="I1659"/>
          <cell r="J1659">
            <v>-1286674659</v>
          </cell>
        </row>
        <row r="1660">
          <cell r="B1660">
            <v>24010244001</v>
          </cell>
          <cell r="C1660" t="str">
            <v>ACREEDORES FISCALES - IVA A PAGAR</v>
          </cell>
          <cell r="D1660"/>
          <cell r="E1660"/>
          <cell r="F1660"/>
          <cell r="G1660"/>
          <cell r="H1660"/>
          <cell r="I1660"/>
          <cell r="J1660">
            <v>526.59999999972558</v>
          </cell>
        </row>
        <row r="1661">
          <cell r="B1661">
            <v>24010244001</v>
          </cell>
          <cell r="C1661" t="str">
            <v>Acreed. fiscales IVA - Prestamos</v>
          </cell>
          <cell r="D1661"/>
          <cell r="E1661"/>
          <cell r="F1661"/>
          <cell r="G1661"/>
          <cell r="H1661"/>
          <cell r="I1661"/>
          <cell r="J1661">
            <v>1.56E-11</v>
          </cell>
        </row>
        <row r="1662">
          <cell r="B1662">
            <v>24010244001</v>
          </cell>
          <cell r="C1662" t="str">
            <v>Acreed. fiscales IVA - Ingresos x servicios</v>
          </cell>
          <cell r="D1662"/>
          <cell r="E1662"/>
          <cell r="F1662"/>
          <cell r="G1662"/>
          <cell r="H1662"/>
          <cell r="I1662"/>
          <cell r="J1662">
            <v>526.59999999988997</v>
          </cell>
        </row>
        <row r="1663">
          <cell r="B1663">
            <v>24010244001</v>
          </cell>
          <cell r="C1663" t="str">
            <v>Acreed. fisc IVA - Intereses compensatorios</v>
          </cell>
          <cell r="D1663"/>
          <cell r="E1663"/>
          <cell r="F1663"/>
          <cell r="G1663"/>
          <cell r="H1663"/>
          <cell r="I1663"/>
          <cell r="J1663">
            <v>-1.8000004E-10</v>
          </cell>
        </row>
        <row r="1664">
          <cell r="B1664">
            <v>24040000000</v>
          </cell>
          <cell r="C1664" t="str">
            <v>OTRAS OBLIGACIONES DIVERSAS</v>
          </cell>
          <cell r="D1664"/>
          <cell r="E1664"/>
          <cell r="F1664"/>
          <cell r="G1664"/>
          <cell r="H1664"/>
          <cell r="I1664"/>
          <cell r="J1664">
            <v>-42267628728</v>
          </cell>
        </row>
        <row r="1665">
          <cell r="B1665">
            <v>24040258000</v>
          </cell>
          <cell r="C1665" t="str">
            <v>CUENTAS A PAGAR</v>
          </cell>
          <cell r="D1665"/>
          <cell r="E1665"/>
          <cell r="F1665"/>
          <cell r="G1665"/>
          <cell r="H1665"/>
          <cell r="I1665"/>
          <cell r="J1665">
            <v>-1050906670</v>
          </cell>
        </row>
        <row r="1666">
          <cell r="B1666">
            <v>24040258002</v>
          </cell>
          <cell r="C1666" t="str">
            <v>RESIDENTES</v>
          </cell>
          <cell r="D1666"/>
          <cell r="E1666"/>
          <cell r="F1666"/>
          <cell r="G1666"/>
          <cell r="H1666"/>
          <cell r="I1666"/>
          <cell r="J1666">
            <v>-1050906670</v>
          </cell>
        </row>
        <row r="1667">
          <cell r="B1667">
            <v>24040258002</v>
          </cell>
          <cell r="C1667" t="str">
            <v>Pago a Cuenta de Clientes</v>
          </cell>
          <cell r="D1667"/>
          <cell r="E1667"/>
          <cell r="F1667"/>
          <cell r="G1667"/>
          <cell r="H1667"/>
          <cell r="I1667"/>
          <cell r="J1667">
            <v>-15693937</v>
          </cell>
        </row>
        <row r="1668">
          <cell r="B1668">
            <v>24040258002</v>
          </cell>
          <cell r="C1668" t="str">
            <v>Fondo de Cobertura</v>
          </cell>
          <cell r="D1668"/>
          <cell r="E1668"/>
          <cell r="F1668"/>
          <cell r="G1668"/>
          <cell r="H1668"/>
          <cell r="I1668"/>
          <cell r="J1668">
            <v>-695169988</v>
          </cell>
        </row>
        <row r="1669">
          <cell r="B1669">
            <v>24040258002</v>
          </cell>
          <cell r="C1669" t="str">
            <v>Seguros a pagar  Empresas Aseguradoras</v>
          </cell>
          <cell r="D1669"/>
          <cell r="E1669"/>
          <cell r="F1669"/>
          <cell r="G1669"/>
          <cell r="H1669"/>
          <cell r="I1669"/>
          <cell r="J1669">
            <v>-50463320</v>
          </cell>
        </row>
        <row r="1670">
          <cell r="B1670">
            <v>24040258002</v>
          </cell>
          <cell r="C1670" t="str">
            <v>Seguros Tarjeta</v>
          </cell>
          <cell r="D1670"/>
          <cell r="E1670"/>
          <cell r="F1670"/>
          <cell r="G1670"/>
          <cell r="H1670"/>
          <cell r="I1670"/>
          <cell r="J1670">
            <v>-35791894</v>
          </cell>
        </row>
        <row r="1671">
          <cell r="B1671">
            <v>24040258002</v>
          </cell>
          <cell r="C1671" t="str">
            <v>SEGUROS TARJETA BANCARD</v>
          </cell>
          <cell r="D1671"/>
          <cell r="E1671"/>
          <cell r="F1671"/>
          <cell r="G1671"/>
          <cell r="H1671"/>
          <cell r="I1671"/>
          <cell r="J1671">
            <v>-44217850</v>
          </cell>
        </row>
        <row r="1672">
          <cell r="B1672">
            <v>24040258002</v>
          </cell>
          <cell r="C1672" t="str">
            <v>Seguros s/Prestamos a Pagar M/E</v>
          </cell>
          <cell r="D1672"/>
          <cell r="E1672"/>
          <cell r="F1672"/>
          <cell r="G1672"/>
          <cell r="H1672"/>
          <cell r="I1672"/>
          <cell r="J1672">
            <v>-5645315</v>
          </cell>
        </row>
        <row r="1673">
          <cell r="B1673">
            <v>24040258002</v>
          </cell>
          <cell r="C1673" t="str">
            <v>Fondo de Cobertura Usd.</v>
          </cell>
          <cell r="D1673"/>
          <cell r="E1673"/>
          <cell r="F1673"/>
          <cell r="G1673"/>
          <cell r="H1673"/>
          <cell r="I1673"/>
          <cell r="J1673">
            <v>-203924366</v>
          </cell>
        </row>
        <row r="1674">
          <cell r="B1674">
            <v>24040260000</v>
          </cell>
          <cell r="C1674" t="str">
            <v>DIVERSOS</v>
          </cell>
          <cell r="D1674"/>
          <cell r="E1674"/>
          <cell r="F1674"/>
          <cell r="G1674"/>
          <cell r="H1674"/>
          <cell r="I1674"/>
          <cell r="J1674">
            <v>-41216722058</v>
          </cell>
        </row>
        <row r="1675">
          <cell r="B1675">
            <v>24040260002</v>
          </cell>
          <cell r="C1675" t="str">
            <v>RESIDENTES</v>
          </cell>
          <cell r="D1675"/>
          <cell r="E1675"/>
          <cell r="F1675"/>
          <cell r="G1675"/>
          <cell r="H1675"/>
          <cell r="I1675"/>
          <cell r="J1675">
            <v>-41115615343</v>
          </cell>
        </row>
        <row r="1676">
          <cell r="B1676">
            <v>24040260002</v>
          </cell>
          <cell r="C1676" t="str">
            <v>ACREEDORES VARIOS OP. SUSPENSO</v>
          </cell>
          <cell r="D1676"/>
          <cell r="E1676"/>
          <cell r="F1676"/>
          <cell r="G1676"/>
          <cell r="H1676"/>
          <cell r="I1676"/>
          <cell r="J1676">
            <v>-30737882172</v>
          </cell>
        </row>
        <row r="1677">
          <cell r="B1677">
            <v>24040260002</v>
          </cell>
          <cell r="C1677" t="str">
            <v>Diversos - Sobrantes</v>
          </cell>
          <cell r="D1677"/>
          <cell r="E1677"/>
          <cell r="F1677"/>
          <cell r="G1677"/>
          <cell r="H1677"/>
          <cell r="I1677"/>
          <cell r="J1677">
            <v>-2.0000000000000001E-17</v>
          </cell>
        </row>
        <row r="1678">
          <cell r="B1678">
            <v>24040260002</v>
          </cell>
          <cell r="C1678" t="str">
            <v>SOBRANTE DE ATM DINELCO ML</v>
          </cell>
          <cell r="D1678"/>
          <cell r="E1678"/>
          <cell r="F1678"/>
          <cell r="G1678"/>
          <cell r="H1678"/>
          <cell r="I1678"/>
          <cell r="J1678">
            <v>-4200000</v>
          </cell>
        </row>
        <row r="1679">
          <cell r="B1679">
            <v>24040260002</v>
          </cell>
          <cell r="C1679" t="str">
            <v>SOBRANTE DE ATM INFONET ML</v>
          </cell>
          <cell r="D1679"/>
          <cell r="E1679"/>
          <cell r="F1679"/>
          <cell r="G1679"/>
          <cell r="H1679"/>
          <cell r="I1679"/>
          <cell r="J1679">
            <v>-19050000</v>
          </cell>
        </row>
        <row r="1680">
          <cell r="B1680">
            <v>24040260002</v>
          </cell>
          <cell r="C1680" t="str">
            <v>SALDOS CLIENTE TC BANCARD</v>
          </cell>
          <cell r="D1680"/>
          <cell r="E1680"/>
          <cell r="F1680"/>
          <cell r="G1680"/>
          <cell r="H1680"/>
          <cell r="I1680"/>
          <cell r="J1680">
            <v>-365042492</v>
          </cell>
        </row>
        <row r="1681">
          <cell r="B1681">
            <v>24040260002</v>
          </cell>
          <cell r="C1681" t="str">
            <v>SALDOS A FAVOR BEPSA</v>
          </cell>
          <cell r="D1681"/>
          <cell r="E1681"/>
          <cell r="F1681"/>
          <cell r="G1681"/>
          <cell r="H1681"/>
          <cell r="I1681"/>
          <cell r="J1681">
            <v>-68911046</v>
          </cell>
        </row>
        <row r="1682">
          <cell r="B1682">
            <v>24040260002</v>
          </cell>
          <cell r="C1682" t="str">
            <v>SALDOS TG BEPSA</v>
          </cell>
          <cell r="D1682"/>
          <cell r="E1682"/>
          <cell r="F1682"/>
          <cell r="G1682"/>
          <cell r="H1682"/>
          <cell r="I1682"/>
          <cell r="J1682">
            <v>-4470624</v>
          </cell>
        </row>
        <row r="1683">
          <cell r="B1683">
            <v>24040260002</v>
          </cell>
          <cell r="C1683" t="str">
            <v>TARJETA DE CREDITO-BANCARD</v>
          </cell>
          <cell r="D1683"/>
          <cell r="E1683"/>
          <cell r="F1683"/>
          <cell r="G1683"/>
          <cell r="H1683"/>
          <cell r="I1683"/>
          <cell r="J1683">
            <v>-121274407</v>
          </cell>
        </row>
        <row r="1684">
          <cell r="B1684">
            <v>24040260002</v>
          </cell>
          <cell r="C1684" t="str">
            <v>TARJETA DE CREDITO WEB- BEPSA</v>
          </cell>
          <cell r="D1684"/>
          <cell r="E1684"/>
          <cell r="F1684"/>
          <cell r="G1684"/>
          <cell r="H1684"/>
          <cell r="I1684"/>
          <cell r="J1684">
            <v>-194174044</v>
          </cell>
        </row>
        <row r="1685">
          <cell r="B1685">
            <v>24040260002</v>
          </cell>
          <cell r="C1685" t="str">
            <v>TARJETA DE CREDITO CAJA - BEPSA</v>
          </cell>
          <cell r="D1685"/>
          <cell r="E1685"/>
          <cell r="F1685"/>
          <cell r="G1685"/>
          <cell r="H1685"/>
          <cell r="I1685"/>
          <cell r="J1685">
            <v>-44619697</v>
          </cell>
        </row>
        <row r="1686">
          <cell r="B1686">
            <v>24040260002</v>
          </cell>
          <cell r="C1686" t="str">
            <v>ACREEDORES. DIVERSOS. OP. EN SUSP. M/E</v>
          </cell>
          <cell r="D1686"/>
          <cell r="E1686"/>
          <cell r="F1686"/>
          <cell r="G1686"/>
          <cell r="H1686"/>
          <cell r="I1686"/>
          <cell r="J1686">
            <v>-9555990859</v>
          </cell>
        </row>
        <row r="1687">
          <cell r="B1687">
            <v>24040260002</v>
          </cell>
          <cell r="C1687" t="str">
            <v>Prestamos y Descuentos USD</v>
          </cell>
          <cell r="D1687"/>
          <cell r="E1687"/>
          <cell r="F1687"/>
          <cell r="G1687"/>
          <cell r="H1687"/>
          <cell r="I1687"/>
          <cell r="J1687">
            <v>-1</v>
          </cell>
        </row>
        <row r="1688">
          <cell r="B1688">
            <v>24040260002</v>
          </cell>
          <cell r="C1688" t="str">
            <v>Cartera Administrada</v>
          </cell>
          <cell r="D1688"/>
          <cell r="E1688"/>
          <cell r="F1688"/>
          <cell r="G1688"/>
          <cell r="H1688"/>
          <cell r="I1688"/>
          <cell r="J1688">
            <v>-1</v>
          </cell>
        </row>
        <row r="1689">
          <cell r="B1689">
            <v>24040260006</v>
          </cell>
          <cell r="C1689" t="str">
            <v>COMISIONES PERCIBIDAS A TRANSF. FOGAPY</v>
          </cell>
          <cell r="D1689"/>
          <cell r="E1689"/>
          <cell r="F1689"/>
          <cell r="G1689"/>
          <cell r="H1689"/>
          <cell r="I1689"/>
          <cell r="J1689">
            <v>-101106715</v>
          </cell>
        </row>
        <row r="1690">
          <cell r="B1690">
            <v>24040260006</v>
          </cell>
          <cell r="C1690" t="str">
            <v>COMISIONES PERCIBIDAS A TRANSFERIR - FOGAMU</v>
          </cell>
          <cell r="D1690"/>
          <cell r="E1690"/>
          <cell r="F1690"/>
          <cell r="G1690"/>
          <cell r="H1690"/>
          <cell r="I1690"/>
          <cell r="J1690">
            <v>-55934404</v>
          </cell>
        </row>
        <row r="1691">
          <cell r="B1691">
            <v>24040260006</v>
          </cell>
          <cell r="C1691" t="str">
            <v>COMISIONES PERCIBIDAS FOGAPY</v>
          </cell>
          <cell r="D1691"/>
          <cell r="E1691"/>
          <cell r="F1691"/>
          <cell r="G1691"/>
          <cell r="H1691"/>
          <cell r="I1691"/>
          <cell r="J1691">
            <v>-45172311</v>
          </cell>
        </row>
        <row r="1692">
          <cell r="B1692">
            <v>25000000000</v>
          </cell>
          <cell r="C1692" t="str">
            <v>PROVISIONES Y PREVISIONES</v>
          </cell>
          <cell r="D1692"/>
          <cell r="E1692"/>
          <cell r="F1692"/>
          <cell r="G1692"/>
          <cell r="H1692"/>
          <cell r="I1692"/>
          <cell r="J1692">
            <v>-5784548740</v>
          </cell>
        </row>
        <row r="1693">
          <cell r="B1693">
            <v>25010000000</v>
          </cell>
          <cell r="C1693" t="str">
            <v>PROVISIONES</v>
          </cell>
          <cell r="D1693"/>
          <cell r="E1693"/>
          <cell r="F1693"/>
          <cell r="G1693"/>
          <cell r="H1693"/>
          <cell r="I1693"/>
          <cell r="J1693">
            <v>-5598811268</v>
          </cell>
        </row>
        <row r="1694">
          <cell r="B1694">
            <v>25010272001</v>
          </cell>
          <cell r="C1694" t="str">
            <v>OTRAS PROVISIONES</v>
          </cell>
          <cell r="D1694"/>
          <cell r="E1694"/>
          <cell r="F1694"/>
          <cell r="G1694"/>
          <cell r="H1694"/>
          <cell r="I1694"/>
          <cell r="J1694">
            <v>-5598811268</v>
          </cell>
        </row>
        <row r="1695">
          <cell r="B1695">
            <v>25010272001</v>
          </cell>
          <cell r="C1695" t="str">
            <v>Provisiones p/ Gastos.</v>
          </cell>
          <cell r="D1695"/>
          <cell r="E1695"/>
          <cell r="F1695"/>
          <cell r="G1695"/>
          <cell r="H1695"/>
          <cell r="I1695"/>
          <cell r="J1695">
            <v>-4927192483</v>
          </cell>
        </row>
        <row r="1696">
          <cell r="B1696">
            <v>25010272001</v>
          </cell>
          <cell r="C1696" t="str">
            <v>Prov. Impuesto a la Renta</v>
          </cell>
          <cell r="D1696"/>
          <cell r="E1696"/>
          <cell r="F1696"/>
          <cell r="G1696"/>
          <cell r="H1696"/>
          <cell r="I1696"/>
          <cell r="J1696">
            <v>-587824309</v>
          </cell>
        </row>
        <row r="1697">
          <cell r="B1697">
            <v>25010272001</v>
          </cell>
          <cell r="C1697" t="str">
            <v>Provision p/ Gastos M/E.</v>
          </cell>
          <cell r="D1697"/>
          <cell r="E1697"/>
          <cell r="F1697"/>
          <cell r="G1697"/>
          <cell r="H1697"/>
          <cell r="I1697"/>
          <cell r="J1697">
            <v>-83794476</v>
          </cell>
        </row>
        <row r="1698">
          <cell r="B1698">
            <v>25020000000</v>
          </cell>
          <cell r="C1698" t="str">
            <v>PREVISIONES</v>
          </cell>
          <cell r="D1698"/>
          <cell r="E1698"/>
          <cell r="F1698"/>
          <cell r="G1698"/>
          <cell r="H1698"/>
          <cell r="I1698"/>
          <cell r="J1698">
            <v>-185737472</v>
          </cell>
        </row>
        <row r="1699">
          <cell r="B1699">
            <v>25020274000</v>
          </cell>
          <cell r="C1699" t="str">
            <v>PREVISION PARA CUENTAS DE CONTINGENCIA</v>
          </cell>
          <cell r="D1699"/>
          <cell r="E1699"/>
          <cell r="F1699"/>
          <cell r="G1699"/>
          <cell r="H1699"/>
          <cell r="I1699"/>
          <cell r="J1699">
            <v>-185737472</v>
          </cell>
        </row>
        <row r="1700">
          <cell r="B1700">
            <v>25020274002</v>
          </cell>
          <cell r="C1700" t="str">
            <v>RESIDENTES</v>
          </cell>
          <cell r="D1700"/>
          <cell r="E1700"/>
          <cell r="F1700"/>
          <cell r="G1700"/>
          <cell r="H1700"/>
          <cell r="I1700"/>
          <cell r="J1700">
            <v>-185737472</v>
          </cell>
        </row>
        <row r="1701">
          <cell r="B1701">
            <v>25020274002</v>
          </cell>
          <cell r="C1701" t="str">
            <v>Previsión p/ cuentas de contingencia</v>
          </cell>
          <cell r="D1701"/>
          <cell r="E1701"/>
          <cell r="F1701"/>
          <cell r="G1701"/>
          <cell r="H1701"/>
          <cell r="I1701"/>
          <cell r="J1701">
            <v>-28168840</v>
          </cell>
        </row>
        <row r="1702">
          <cell r="B1702">
            <v>25020274002</v>
          </cell>
          <cell r="C1702" t="str">
            <v>Previsi¢n P/cuentas De Contingencia</v>
          </cell>
          <cell r="D1702"/>
          <cell r="E1702"/>
          <cell r="F1702"/>
          <cell r="G1702"/>
          <cell r="H1702"/>
          <cell r="I1702"/>
          <cell r="J1702">
            <v>-157568632</v>
          </cell>
        </row>
        <row r="1703">
          <cell r="B1703">
            <v>30000000000</v>
          </cell>
          <cell r="C1703" t="str">
            <v>PATRIMONIO</v>
          </cell>
          <cell r="D1703"/>
          <cell r="E1703"/>
          <cell r="F1703"/>
          <cell r="G1703"/>
          <cell r="H1703"/>
          <cell r="I1703"/>
          <cell r="J1703">
            <v>-584260272971.76794</v>
          </cell>
        </row>
        <row r="1704">
          <cell r="B1704">
            <v>31000000000</v>
          </cell>
          <cell r="C1704" t="str">
            <v>PATRIMONIO</v>
          </cell>
          <cell r="D1704"/>
          <cell r="E1704"/>
          <cell r="F1704"/>
          <cell r="G1704"/>
          <cell r="H1704"/>
          <cell r="I1704"/>
          <cell r="J1704">
            <v>-584260272971.76794</v>
          </cell>
        </row>
        <row r="1705">
          <cell r="B1705">
            <v>31010000000</v>
          </cell>
          <cell r="C1705" t="str">
            <v>CAPITAL SOCIAL</v>
          </cell>
          <cell r="D1705"/>
          <cell r="E1705"/>
          <cell r="F1705"/>
          <cell r="G1705"/>
          <cell r="H1705"/>
          <cell r="I1705"/>
          <cell r="J1705">
            <v>-450707300000</v>
          </cell>
        </row>
        <row r="1706">
          <cell r="B1706">
            <v>31010400001</v>
          </cell>
          <cell r="C1706" t="str">
            <v>CAPITAL INTEGRADO</v>
          </cell>
          <cell r="D1706"/>
          <cell r="E1706"/>
          <cell r="F1706"/>
          <cell r="G1706"/>
          <cell r="H1706"/>
          <cell r="I1706"/>
          <cell r="J1706">
            <v>-450707300000</v>
          </cell>
        </row>
        <row r="1707">
          <cell r="B1707">
            <v>31010400001</v>
          </cell>
          <cell r="C1707" t="str">
            <v>Acciones</v>
          </cell>
          <cell r="D1707"/>
          <cell r="E1707"/>
          <cell r="F1707"/>
          <cell r="G1707"/>
          <cell r="H1707"/>
          <cell r="I1707"/>
          <cell r="J1707">
            <v>-450707300000</v>
          </cell>
        </row>
        <row r="1708">
          <cell r="B1708">
            <v>31020000000</v>
          </cell>
          <cell r="C1708" t="str">
            <v>APORTES NO CAPITALIZADOS</v>
          </cell>
          <cell r="D1708"/>
          <cell r="E1708"/>
          <cell r="F1708"/>
          <cell r="G1708"/>
          <cell r="H1708"/>
          <cell r="I1708"/>
          <cell r="J1708">
            <v>-13616700000</v>
          </cell>
        </row>
        <row r="1709">
          <cell r="B1709">
            <v>31020402001</v>
          </cell>
          <cell r="C1709" t="str">
            <v>PRIMAS DE EMISION</v>
          </cell>
          <cell r="D1709"/>
          <cell r="E1709"/>
          <cell r="F1709"/>
          <cell r="G1709"/>
          <cell r="H1709"/>
          <cell r="I1709"/>
          <cell r="J1709">
            <v>-13616700000</v>
          </cell>
        </row>
        <row r="1710">
          <cell r="B1710">
            <v>31020402001</v>
          </cell>
          <cell r="C1710" t="str">
            <v>Primas de Emision</v>
          </cell>
          <cell r="D1710"/>
          <cell r="E1710"/>
          <cell r="F1710"/>
          <cell r="G1710"/>
          <cell r="H1710"/>
          <cell r="I1710"/>
          <cell r="J1710">
            <v>-13616700000</v>
          </cell>
        </row>
        <row r="1711">
          <cell r="B1711">
            <v>31030000000</v>
          </cell>
          <cell r="C1711" t="str">
            <v>AJUSTES AL PATRIMONIO</v>
          </cell>
          <cell r="D1711"/>
          <cell r="E1711"/>
          <cell r="F1711"/>
          <cell r="G1711"/>
          <cell r="H1711"/>
          <cell r="I1711"/>
          <cell r="J1711">
            <v>-1684672973</v>
          </cell>
        </row>
        <row r="1712">
          <cell r="B1712">
            <v>31030408001</v>
          </cell>
          <cell r="C1712" t="str">
            <v>RESERVAS DE REVALUO</v>
          </cell>
          <cell r="D1712"/>
          <cell r="E1712"/>
          <cell r="F1712"/>
          <cell r="G1712"/>
          <cell r="H1712"/>
          <cell r="I1712"/>
          <cell r="J1712">
            <v>-1684672973</v>
          </cell>
        </row>
        <row r="1713">
          <cell r="B1713">
            <v>31030408001</v>
          </cell>
          <cell r="C1713" t="str">
            <v>Reserva de Revaluo</v>
          </cell>
          <cell r="D1713"/>
          <cell r="E1713"/>
          <cell r="F1713"/>
          <cell r="G1713"/>
          <cell r="H1713"/>
          <cell r="I1713"/>
          <cell r="J1713">
            <v>-1684672973</v>
          </cell>
        </row>
        <row r="1714">
          <cell r="B1714">
            <v>31040000000</v>
          </cell>
          <cell r="C1714" t="str">
            <v>RESERVAS</v>
          </cell>
          <cell r="D1714"/>
          <cell r="E1714"/>
          <cell r="F1714"/>
          <cell r="G1714"/>
          <cell r="H1714"/>
          <cell r="I1714"/>
          <cell r="J1714">
            <v>-48224826352</v>
          </cell>
        </row>
        <row r="1715">
          <cell r="B1715">
            <v>31040414001</v>
          </cell>
          <cell r="C1715" t="str">
            <v>RESERVAS VOLUNTARIAS</v>
          </cell>
          <cell r="D1715"/>
          <cell r="E1715"/>
          <cell r="F1715"/>
          <cell r="G1715"/>
          <cell r="H1715"/>
          <cell r="I1715"/>
          <cell r="J1715">
            <v>-5151760526</v>
          </cell>
        </row>
        <row r="1716">
          <cell r="B1716">
            <v>31040414001</v>
          </cell>
          <cell r="C1716" t="str">
            <v>RESERVA FACULTATIVA</v>
          </cell>
          <cell r="D1716"/>
          <cell r="E1716"/>
          <cell r="F1716"/>
          <cell r="G1716"/>
          <cell r="H1716"/>
          <cell r="I1716"/>
          <cell r="J1716">
            <v>-5151760526</v>
          </cell>
        </row>
        <row r="1717">
          <cell r="B1717">
            <v>31040424001</v>
          </cell>
          <cell r="C1717" t="str">
            <v>RESERVAS LEGAL</v>
          </cell>
          <cell r="D1717"/>
          <cell r="E1717"/>
          <cell r="F1717"/>
          <cell r="G1717"/>
          <cell r="H1717"/>
          <cell r="I1717"/>
          <cell r="J1717">
            <v>-43073065826</v>
          </cell>
        </row>
        <row r="1718">
          <cell r="B1718">
            <v>31040424001</v>
          </cell>
          <cell r="C1718" t="str">
            <v>Reserva Legal</v>
          </cell>
          <cell r="D1718"/>
          <cell r="E1718"/>
          <cell r="F1718"/>
          <cell r="G1718"/>
          <cell r="H1718"/>
          <cell r="I1718"/>
          <cell r="J1718">
            <v>-43073065826</v>
          </cell>
        </row>
        <row r="1719">
          <cell r="B1719">
            <v>31050000000</v>
          </cell>
          <cell r="C1719" t="str">
            <v>RESULTADOS ACUMULADOS</v>
          </cell>
          <cell r="D1719"/>
          <cell r="E1719"/>
          <cell r="F1719"/>
          <cell r="G1719"/>
          <cell r="H1719"/>
          <cell r="I1719"/>
          <cell r="J1719">
            <v>9.4461979500000001E-9</v>
          </cell>
        </row>
        <row r="1720">
          <cell r="B1720">
            <v>31050416001</v>
          </cell>
          <cell r="C1720" t="str">
            <v>UTILIDADES ACUMULADAS</v>
          </cell>
          <cell r="D1720"/>
          <cell r="E1720"/>
          <cell r="F1720"/>
          <cell r="G1720"/>
          <cell r="H1720"/>
          <cell r="I1720"/>
          <cell r="J1720">
            <v>9.4461979500000001E-9</v>
          </cell>
        </row>
        <row r="1721">
          <cell r="B1721">
            <v>31050416001</v>
          </cell>
          <cell r="C1721" t="str">
            <v>Utilidades Acumuladas</v>
          </cell>
          <cell r="D1721"/>
          <cell r="E1721"/>
          <cell r="F1721"/>
          <cell r="G1721"/>
          <cell r="H1721"/>
          <cell r="I1721"/>
          <cell r="J1721">
            <v>9.4461979500000001E-9</v>
          </cell>
        </row>
        <row r="1722">
          <cell r="B1722">
            <v>31060000000</v>
          </cell>
          <cell r="C1722" t="str">
            <v>RESULTADOS DEL EJERCICIO</v>
          </cell>
          <cell r="D1722"/>
          <cell r="E1722"/>
          <cell r="F1722"/>
          <cell r="G1722"/>
          <cell r="H1722"/>
          <cell r="I1722"/>
          <cell r="J1722">
            <v>-70026773646.768005</v>
          </cell>
        </row>
        <row r="1723">
          <cell r="B1723">
            <v>31060418001</v>
          </cell>
          <cell r="C1723" t="str">
            <v>UTILIDADES DEL EJERCICIO</v>
          </cell>
          <cell r="D1723"/>
          <cell r="E1723"/>
          <cell r="F1723"/>
          <cell r="G1723"/>
          <cell r="H1723"/>
          <cell r="I1723"/>
          <cell r="J1723">
            <v>-70026773646.768005</v>
          </cell>
        </row>
        <row r="1724">
          <cell r="B1724">
            <v>31060418001</v>
          </cell>
          <cell r="C1724" t="str">
            <v>Utilidades del Ejercicios</v>
          </cell>
          <cell r="D1724"/>
          <cell r="E1724"/>
          <cell r="F1724"/>
          <cell r="G1724"/>
          <cell r="H1724"/>
          <cell r="I1724"/>
          <cell r="J1724">
            <v>-70026773646.768005</v>
          </cell>
        </row>
        <row r="1725">
          <cell r="B1725">
            <v>40000000000</v>
          </cell>
          <cell r="C1725" t="str">
            <v>CUENTAS DE CONTINGENCIA</v>
          </cell>
          <cell r="D1725"/>
          <cell r="E1725"/>
          <cell r="F1725"/>
          <cell r="G1725"/>
          <cell r="H1725"/>
          <cell r="I1725"/>
          <cell r="J1725">
            <v>172268228821</v>
          </cell>
        </row>
        <row r="1726">
          <cell r="B1726">
            <v>41000000000</v>
          </cell>
          <cell r="C1726" t="str">
            <v>CUENTAS DE CONTINGENCIA DEUDORAS</v>
          </cell>
          <cell r="D1726"/>
          <cell r="E1726"/>
          <cell r="F1726"/>
          <cell r="G1726"/>
          <cell r="H1726"/>
          <cell r="I1726"/>
          <cell r="J1726">
            <v>172268228821</v>
          </cell>
        </row>
        <row r="1727">
          <cell r="B1727">
            <v>41010000000</v>
          </cell>
          <cell r="C1727" t="str">
            <v>CUENTAS DE CONTINGENCIA DEUDORAS</v>
          </cell>
          <cell r="D1727"/>
          <cell r="E1727"/>
          <cell r="F1727"/>
          <cell r="G1727"/>
          <cell r="H1727"/>
          <cell r="I1727"/>
          <cell r="J1727">
            <v>172268228821</v>
          </cell>
        </row>
        <row r="1728">
          <cell r="B1728">
            <v>41010607000</v>
          </cell>
          <cell r="C1728" t="str">
            <v>DEUDORES POR GARANTIAS OTORGADAS</v>
          </cell>
          <cell r="D1728"/>
          <cell r="E1728"/>
          <cell r="F1728"/>
          <cell r="G1728"/>
          <cell r="H1728"/>
          <cell r="I1728"/>
          <cell r="J1728">
            <v>3743098480</v>
          </cell>
        </row>
        <row r="1729">
          <cell r="B1729">
            <v>41010607002</v>
          </cell>
          <cell r="C1729" t="str">
            <v>RESIDENTES</v>
          </cell>
          <cell r="D1729"/>
          <cell r="E1729"/>
          <cell r="F1729"/>
          <cell r="G1729"/>
          <cell r="H1729"/>
          <cell r="I1729"/>
          <cell r="J1729">
            <v>3743098480</v>
          </cell>
        </row>
        <row r="1730">
          <cell r="B1730">
            <v>41010607002</v>
          </cell>
          <cell r="C1730" t="str">
            <v>Deudores por Garantías Otorgadas</v>
          </cell>
          <cell r="D1730"/>
          <cell r="E1730"/>
          <cell r="F1730"/>
          <cell r="G1730"/>
          <cell r="H1730"/>
          <cell r="I1730"/>
          <cell r="J1730">
            <v>995825045</v>
          </cell>
        </row>
        <row r="1731">
          <cell r="B1731">
            <v>41010607002</v>
          </cell>
          <cell r="C1731" t="str">
            <v>Deudores por Garantías Otorgadas m/e</v>
          </cell>
          <cell r="D1731"/>
          <cell r="E1731"/>
          <cell r="F1731"/>
          <cell r="G1731"/>
          <cell r="H1731"/>
          <cell r="I1731"/>
          <cell r="J1731">
            <v>2747273435</v>
          </cell>
        </row>
        <row r="1732">
          <cell r="B1732">
            <v>41010615000</v>
          </cell>
          <cell r="C1732" t="str">
            <v>CREDITOS ACORDADOS EN CUENTAS CORRIENTES</v>
          </cell>
          <cell r="D1732"/>
          <cell r="E1732"/>
          <cell r="F1732"/>
          <cell r="G1732"/>
          <cell r="H1732"/>
          <cell r="I1732"/>
          <cell r="J1732">
            <v>52491467089</v>
          </cell>
        </row>
        <row r="1733">
          <cell r="B1733">
            <v>41010615002</v>
          </cell>
          <cell r="C1733" t="str">
            <v>RESIDENTES</v>
          </cell>
          <cell r="D1733"/>
          <cell r="E1733"/>
          <cell r="F1733"/>
          <cell r="G1733"/>
          <cell r="H1733"/>
          <cell r="I1733"/>
          <cell r="J1733">
            <v>52491467089</v>
          </cell>
        </row>
        <row r="1734">
          <cell r="B1734">
            <v>41010615002</v>
          </cell>
          <cell r="C1734" t="str">
            <v>Créditos acordados en Cuenta Corriente</v>
          </cell>
          <cell r="D1734"/>
          <cell r="E1734"/>
          <cell r="F1734"/>
          <cell r="G1734"/>
          <cell r="H1734"/>
          <cell r="I1734"/>
          <cell r="J1734">
            <v>13683117800</v>
          </cell>
        </row>
        <row r="1735">
          <cell r="B1735">
            <v>41010615002</v>
          </cell>
          <cell r="C1735" t="str">
            <v>Creditos Acordados En Cuenta Corriente</v>
          </cell>
          <cell r="D1735"/>
          <cell r="E1735"/>
          <cell r="F1735"/>
          <cell r="G1735"/>
          <cell r="H1735"/>
          <cell r="I1735"/>
          <cell r="J1735">
            <v>38808349289</v>
          </cell>
        </row>
        <row r="1736">
          <cell r="B1736">
            <v>41010617000</v>
          </cell>
          <cell r="C1736" t="str">
            <v>PRESTAMOS A UTILIZAR MEDIANTE TARJETA DE CREDITO</v>
          </cell>
          <cell r="D1736"/>
          <cell r="E1736"/>
          <cell r="F1736"/>
          <cell r="G1736"/>
          <cell r="H1736"/>
          <cell r="I1736"/>
          <cell r="J1736">
            <v>116033663252</v>
          </cell>
        </row>
        <row r="1737">
          <cell r="B1737">
            <v>41010617002</v>
          </cell>
          <cell r="C1737" t="str">
            <v>RESIDENTES</v>
          </cell>
          <cell r="D1737"/>
          <cell r="E1737"/>
          <cell r="F1737"/>
          <cell r="G1737"/>
          <cell r="H1737"/>
          <cell r="I1737"/>
          <cell r="J1737">
            <v>116033663252</v>
          </cell>
        </row>
        <row r="1738">
          <cell r="B1738">
            <v>41010617002</v>
          </cell>
          <cell r="C1738" t="str">
            <v>Prestamos a Utilizar Mediante Tarjetas de Cr¿dito</v>
          </cell>
          <cell r="D1738"/>
          <cell r="E1738"/>
          <cell r="F1738"/>
          <cell r="G1738"/>
          <cell r="H1738"/>
          <cell r="I1738"/>
          <cell r="J1738">
            <v>14376176496</v>
          </cell>
        </row>
        <row r="1739">
          <cell r="B1739">
            <v>41010617002</v>
          </cell>
          <cell r="C1739" t="str">
            <v>Prestamos a Utilizar Mediante Tarjetas de Cr¿dito</v>
          </cell>
          <cell r="D1739"/>
          <cell r="E1739"/>
          <cell r="F1739"/>
          <cell r="G1739"/>
          <cell r="H1739"/>
          <cell r="I1739"/>
          <cell r="J1739">
            <v>100981430721</v>
          </cell>
        </row>
        <row r="1740">
          <cell r="B1740">
            <v>41010617002</v>
          </cell>
          <cell r="C1740" t="str">
            <v>PRESTAMOS A UTILIZAR TC CEFISA</v>
          </cell>
          <cell r="D1740"/>
          <cell r="E1740"/>
          <cell r="F1740"/>
          <cell r="G1740"/>
          <cell r="H1740"/>
          <cell r="I1740"/>
          <cell r="J1740">
            <v>676056035</v>
          </cell>
        </row>
        <row r="1741">
          <cell r="B1741">
            <v>42000000000</v>
          </cell>
          <cell r="C1741" t="str">
            <v>CUENTAS DE CONTINGENCIA ACREEDORAS</v>
          </cell>
          <cell r="D1741"/>
          <cell r="E1741"/>
          <cell r="F1741"/>
          <cell r="G1741"/>
          <cell r="H1741"/>
          <cell r="I1741"/>
          <cell r="J1741">
            <v>-172268228821</v>
          </cell>
        </row>
        <row r="1742">
          <cell r="B1742">
            <v>42010000000</v>
          </cell>
          <cell r="C1742" t="str">
            <v>CUENTAS DE CONTINGENCIA ACREEDORAS</v>
          </cell>
          <cell r="D1742"/>
          <cell r="E1742"/>
          <cell r="F1742"/>
          <cell r="G1742"/>
          <cell r="H1742"/>
          <cell r="I1742"/>
          <cell r="J1742">
            <v>-172268228821</v>
          </cell>
        </row>
        <row r="1743">
          <cell r="B1743">
            <v>42010606000</v>
          </cell>
          <cell r="C1743" t="str">
            <v>GARANTIAS OTORGADAS</v>
          </cell>
          <cell r="D1743"/>
          <cell r="E1743"/>
          <cell r="F1743"/>
          <cell r="G1743"/>
          <cell r="H1743"/>
          <cell r="I1743"/>
          <cell r="J1743">
            <v>-3743098480</v>
          </cell>
        </row>
        <row r="1744">
          <cell r="B1744">
            <v>42010606002</v>
          </cell>
          <cell r="C1744" t="str">
            <v>RESIDENTES</v>
          </cell>
          <cell r="D1744"/>
          <cell r="E1744"/>
          <cell r="F1744"/>
          <cell r="G1744"/>
          <cell r="H1744"/>
          <cell r="I1744"/>
          <cell r="J1744">
            <v>-3743098480</v>
          </cell>
        </row>
        <row r="1745">
          <cell r="B1745">
            <v>42010606002</v>
          </cell>
          <cell r="C1745" t="str">
            <v>Garantías Otorgadas</v>
          </cell>
          <cell r="D1745"/>
          <cell r="E1745"/>
          <cell r="F1745"/>
          <cell r="G1745"/>
          <cell r="H1745"/>
          <cell r="I1745"/>
          <cell r="J1745">
            <v>-995825045</v>
          </cell>
        </row>
        <row r="1746">
          <cell r="B1746">
            <v>42010606002</v>
          </cell>
          <cell r="C1746" t="str">
            <v>Garantías Otorgadas m/e</v>
          </cell>
          <cell r="D1746"/>
          <cell r="E1746"/>
          <cell r="F1746"/>
          <cell r="G1746"/>
          <cell r="H1746"/>
          <cell r="I1746"/>
          <cell r="J1746">
            <v>-2747273435</v>
          </cell>
        </row>
        <row r="1747">
          <cell r="B1747">
            <v>42010614001</v>
          </cell>
          <cell r="C1747" t="str">
            <v>BENEFICIARIOS POR CREDITOS ACORDADOS EN CUENTAS CORRIENTES</v>
          </cell>
          <cell r="D1747"/>
          <cell r="E1747"/>
          <cell r="F1747"/>
          <cell r="G1747"/>
          <cell r="H1747"/>
          <cell r="I1747"/>
          <cell r="J1747">
            <v>-52491467089</v>
          </cell>
        </row>
        <row r="1748">
          <cell r="B1748">
            <v>42010614001</v>
          </cell>
          <cell r="C1748" t="str">
            <v>Beneficiarios x créd. acordados en Cta. Cte.</v>
          </cell>
          <cell r="D1748"/>
          <cell r="E1748"/>
          <cell r="F1748"/>
          <cell r="G1748"/>
          <cell r="H1748"/>
          <cell r="I1748"/>
          <cell r="J1748">
            <v>-13683117800</v>
          </cell>
        </row>
        <row r="1749">
          <cell r="B1749">
            <v>42010614001</v>
          </cell>
          <cell r="C1749" t="str">
            <v>Beneficiarios Por Creditos Acordados En Ctas Ctes</v>
          </cell>
          <cell r="D1749"/>
          <cell r="E1749"/>
          <cell r="F1749"/>
          <cell r="G1749"/>
          <cell r="H1749"/>
          <cell r="I1749"/>
          <cell r="J1749">
            <v>-38808349289</v>
          </cell>
        </row>
        <row r="1750">
          <cell r="B1750">
            <v>42010616001</v>
          </cell>
          <cell r="C1750" t="str">
            <v>BENEFICIARIOS POR PRESTAMOS A UTILIZAR MEDIANTE TARJETAS DE CREDITOS</v>
          </cell>
          <cell r="D1750"/>
          <cell r="E1750"/>
          <cell r="F1750"/>
          <cell r="G1750"/>
          <cell r="H1750"/>
          <cell r="I1750"/>
          <cell r="J1750">
            <v>-116033663252</v>
          </cell>
        </row>
        <row r="1751">
          <cell r="B1751">
            <v>42010616001</v>
          </cell>
          <cell r="C1751" t="str">
            <v>Benefic.por Prestamos a Utilizar Mediante Tarjetas de Cr¿dito</v>
          </cell>
          <cell r="D1751"/>
          <cell r="E1751"/>
          <cell r="F1751"/>
          <cell r="G1751"/>
          <cell r="H1751"/>
          <cell r="I1751"/>
          <cell r="J1751">
            <v>-14376176496</v>
          </cell>
        </row>
        <row r="1752">
          <cell r="B1752">
            <v>42010616001</v>
          </cell>
          <cell r="C1752" t="str">
            <v>BENEFIC.POR PRESTAMOS A UTLIZAR TJ - BEPSA</v>
          </cell>
          <cell r="D1752"/>
          <cell r="E1752"/>
          <cell r="F1752"/>
          <cell r="G1752"/>
          <cell r="H1752"/>
          <cell r="I1752"/>
          <cell r="J1752">
            <v>-100981430721</v>
          </cell>
        </row>
        <row r="1753">
          <cell r="B1753">
            <v>42010616001</v>
          </cell>
          <cell r="C1753" t="str">
            <v>PRESTAMOS A UTILIZAR TC CEFISA</v>
          </cell>
          <cell r="D1753"/>
          <cell r="E1753"/>
          <cell r="F1753"/>
          <cell r="G1753"/>
          <cell r="H1753"/>
          <cell r="I1753"/>
          <cell r="J1753">
            <v>-676056035</v>
          </cell>
        </row>
        <row r="1754">
          <cell r="B1754">
            <v>50000000000</v>
          </cell>
          <cell r="C1754" t="str">
            <v>CUENTAS DE ORDEN</v>
          </cell>
          <cell r="D1754"/>
          <cell r="E1754"/>
          <cell r="F1754"/>
          <cell r="G1754"/>
          <cell r="H1754"/>
          <cell r="I1754"/>
          <cell r="J1754">
            <v>11734936096473.523</v>
          </cell>
        </row>
        <row r="1755">
          <cell r="B1755">
            <v>51000000000</v>
          </cell>
          <cell r="C1755" t="str">
            <v>CUENTAS DE ORDEN DEUDORAS</v>
          </cell>
          <cell r="D1755"/>
          <cell r="E1755"/>
          <cell r="F1755"/>
          <cell r="G1755"/>
          <cell r="H1755"/>
          <cell r="I1755"/>
          <cell r="J1755">
            <v>11734936096473.523</v>
          </cell>
        </row>
        <row r="1756">
          <cell r="B1756">
            <v>51010000000</v>
          </cell>
          <cell r="C1756" t="str">
            <v>GARANTIAS RECIBIDAS</v>
          </cell>
          <cell r="D1756"/>
          <cell r="E1756"/>
          <cell r="F1756"/>
          <cell r="G1756"/>
          <cell r="H1756"/>
          <cell r="I1756"/>
          <cell r="J1756">
            <v>5290640057257</v>
          </cell>
        </row>
        <row r="1757">
          <cell r="B1757">
            <v>51010651000</v>
          </cell>
          <cell r="C1757" t="str">
            <v>GARANTIAS</v>
          </cell>
          <cell r="D1757"/>
          <cell r="E1757"/>
          <cell r="F1757"/>
          <cell r="G1757"/>
          <cell r="H1757"/>
          <cell r="I1757"/>
          <cell r="J1757">
            <v>1641508431782</v>
          </cell>
        </row>
        <row r="1758">
          <cell r="B1758">
            <v>51010651003</v>
          </cell>
          <cell r="C1758" t="str">
            <v>GARANTIAS REALES COMPUTABLES EN EL EXTERIOR</v>
          </cell>
          <cell r="D1758"/>
          <cell r="E1758"/>
          <cell r="F1758"/>
          <cell r="G1758"/>
          <cell r="H1758"/>
          <cell r="I1758"/>
          <cell r="J1758">
            <v>92554739183</v>
          </cell>
        </row>
        <row r="1759">
          <cell r="B1759">
            <v>51010651003</v>
          </cell>
          <cell r="C1759" t="str">
            <v>CASH COLLATERAL - VALOR COMPUTABLE</v>
          </cell>
          <cell r="D1759"/>
          <cell r="E1759"/>
          <cell r="F1759"/>
          <cell r="G1759"/>
          <cell r="H1759"/>
          <cell r="I1759"/>
          <cell r="J1759">
            <v>20394367484</v>
          </cell>
        </row>
        <row r="1760">
          <cell r="B1760">
            <v>51010651003</v>
          </cell>
          <cell r="C1760" t="str">
            <v>CASH COLLATERAL - VALOR COMPUTABLE USD</v>
          </cell>
          <cell r="D1760"/>
          <cell r="E1760"/>
          <cell r="F1760"/>
          <cell r="G1760"/>
          <cell r="H1760"/>
          <cell r="I1760"/>
          <cell r="J1760">
            <v>72160371699</v>
          </cell>
        </row>
        <row r="1761">
          <cell r="B1761">
            <v>51010651006</v>
          </cell>
          <cell r="C1761" t="str">
            <v>HIPOTECAS</v>
          </cell>
          <cell r="D1761"/>
          <cell r="E1761"/>
          <cell r="F1761"/>
          <cell r="G1761"/>
          <cell r="H1761"/>
          <cell r="I1761"/>
          <cell r="J1761">
            <v>182457998115</v>
          </cell>
        </row>
        <row r="1762">
          <cell r="B1762">
            <v>51010651006</v>
          </cell>
          <cell r="C1762" t="str">
            <v>Hipotecas valor computable</v>
          </cell>
          <cell r="D1762"/>
          <cell r="E1762"/>
          <cell r="F1762"/>
          <cell r="G1762"/>
          <cell r="H1762"/>
          <cell r="I1762"/>
          <cell r="J1762">
            <v>182457998116</v>
          </cell>
        </row>
        <row r="1763">
          <cell r="B1763">
            <v>51010651006</v>
          </cell>
          <cell r="C1763" t="str">
            <v>Hipotecas valor computable</v>
          </cell>
          <cell r="D1763"/>
          <cell r="E1763"/>
          <cell r="F1763"/>
          <cell r="G1763"/>
          <cell r="H1763"/>
          <cell r="I1763"/>
          <cell r="J1763">
            <v>-1</v>
          </cell>
        </row>
        <row r="1764">
          <cell r="B1764">
            <v>51010651007</v>
          </cell>
          <cell r="C1764" t="str">
            <v>HIPOTECAS - VALOR NO COMPUTABLES</v>
          </cell>
          <cell r="D1764"/>
          <cell r="E1764"/>
          <cell r="F1764"/>
          <cell r="G1764"/>
          <cell r="H1764"/>
          <cell r="I1764"/>
          <cell r="J1764">
            <v>316167460569</v>
          </cell>
        </row>
        <row r="1765">
          <cell r="B1765">
            <v>51010651007</v>
          </cell>
          <cell r="C1765" t="str">
            <v>HIPOTECAS - VALOR NO COMPUTABLES</v>
          </cell>
          <cell r="D1765"/>
          <cell r="E1765"/>
          <cell r="F1765"/>
          <cell r="G1765"/>
          <cell r="H1765"/>
          <cell r="I1765"/>
          <cell r="J1765">
            <v>316167460568</v>
          </cell>
        </row>
        <row r="1766">
          <cell r="B1766">
            <v>51010651007</v>
          </cell>
          <cell r="C1766" t="str">
            <v>HIPOTECAS - VALOR NO COMPUTABLES</v>
          </cell>
          <cell r="D1766"/>
          <cell r="E1766"/>
          <cell r="F1766"/>
          <cell r="G1766"/>
          <cell r="H1766"/>
          <cell r="I1766"/>
          <cell r="J1766">
            <v>1</v>
          </cell>
        </row>
        <row r="1767">
          <cell r="B1767">
            <v>51010651008</v>
          </cell>
          <cell r="C1767" t="str">
            <v>PRENDAS SOBRE AUTOMOVILES Y MAQUINARIAS - VALOR COMPUTABLE</v>
          </cell>
          <cell r="D1767"/>
          <cell r="E1767"/>
          <cell r="F1767"/>
          <cell r="G1767"/>
          <cell r="H1767"/>
          <cell r="I1767"/>
          <cell r="J1767">
            <v>17919308103</v>
          </cell>
        </row>
        <row r="1768">
          <cell r="B1768">
            <v>51010651008</v>
          </cell>
          <cell r="C1768" t="str">
            <v>PRENDAS SOBRE AUTOMOVILES Y MAQUINARIAS - VALOR COMPUTABLE</v>
          </cell>
          <cell r="D1768"/>
          <cell r="E1768"/>
          <cell r="F1768"/>
          <cell r="G1768"/>
          <cell r="H1768"/>
          <cell r="I1768"/>
          <cell r="J1768">
            <v>17919308103</v>
          </cell>
        </row>
        <row r="1769">
          <cell r="B1769">
            <v>51010651011</v>
          </cell>
          <cell r="C1769" t="str">
            <v>Prendas – Valor No Computable</v>
          </cell>
          <cell r="D1769"/>
          <cell r="E1769"/>
          <cell r="F1769"/>
          <cell r="G1769"/>
          <cell r="H1769"/>
          <cell r="I1769"/>
          <cell r="J1769">
            <v>20058714384</v>
          </cell>
        </row>
        <row r="1770">
          <cell r="B1770">
            <v>51010651011</v>
          </cell>
          <cell r="C1770" t="str">
            <v>Prendas – Valor No Computable</v>
          </cell>
          <cell r="D1770"/>
          <cell r="E1770"/>
          <cell r="F1770"/>
          <cell r="G1770"/>
          <cell r="H1770"/>
          <cell r="I1770"/>
          <cell r="J1770">
            <v>20058714384</v>
          </cell>
        </row>
        <row r="1771">
          <cell r="B1771">
            <v>51010651012</v>
          </cell>
          <cell r="C1771" t="str">
            <v>WARRANTS SOBRE GRANOS Y CEREALES - VALOR COMPUTABLE</v>
          </cell>
          <cell r="D1771"/>
          <cell r="E1771"/>
          <cell r="F1771"/>
          <cell r="G1771"/>
          <cell r="H1771"/>
          <cell r="I1771"/>
          <cell r="J1771">
            <v>3345906226</v>
          </cell>
        </row>
        <row r="1772">
          <cell r="B1772">
            <v>51010651012</v>
          </cell>
          <cell r="C1772" t="str">
            <v>WARRANTS SOBRE GRANOS Y CEREALES - VALOR COMPUTABLE USD</v>
          </cell>
          <cell r="D1772"/>
          <cell r="E1772"/>
          <cell r="F1772"/>
          <cell r="G1772"/>
          <cell r="H1772"/>
          <cell r="I1772"/>
          <cell r="J1772">
            <v>3345906226</v>
          </cell>
        </row>
        <row r="1773">
          <cell r="B1773">
            <v>51010651015</v>
          </cell>
          <cell r="C1773" t="str">
            <v>WARRANTS VALOR COMPUTABLE</v>
          </cell>
          <cell r="D1773"/>
          <cell r="E1773"/>
          <cell r="F1773"/>
          <cell r="G1773"/>
          <cell r="H1773"/>
          <cell r="I1773"/>
          <cell r="J1773">
            <v>2074478847</v>
          </cell>
        </row>
        <row r="1774">
          <cell r="B1774">
            <v>51010651015</v>
          </cell>
          <cell r="C1774" t="str">
            <v>Warrant – Valor No Computable</v>
          </cell>
          <cell r="D1774"/>
          <cell r="E1774"/>
          <cell r="F1774"/>
          <cell r="G1774"/>
          <cell r="H1774"/>
          <cell r="I1774"/>
          <cell r="J1774">
            <v>2074478847</v>
          </cell>
        </row>
        <row r="1775">
          <cell r="B1775">
            <v>51010651018</v>
          </cell>
          <cell r="C1775" t="str">
            <v>GARANTIAS DE FIDEICOMISOS - VALOR COMPUTABLE</v>
          </cell>
          <cell r="D1775"/>
          <cell r="E1775"/>
          <cell r="F1775"/>
          <cell r="G1775"/>
          <cell r="H1775"/>
          <cell r="I1775"/>
          <cell r="J1775">
            <v>564736415666</v>
          </cell>
        </row>
        <row r="1776">
          <cell r="B1776">
            <v>51010651018</v>
          </cell>
          <cell r="C1776" t="str">
            <v>GARANTIAS DE FIDEICOMISOS - VALOR COMPUTABLE</v>
          </cell>
          <cell r="D1776"/>
          <cell r="E1776"/>
          <cell r="F1776"/>
          <cell r="G1776"/>
          <cell r="H1776"/>
          <cell r="I1776"/>
          <cell r="J1776">
            <v>564736415666</v>
          </cell>
        </row>
        <row r="1777">
          <cell r="B1777">
            <v>51010651019</v>
          </cell>
          <cell r="C1777" t="str">
            <v>GARANTIAS DE FIDEICOMISOS - VALOR NO COMPUTABLE</v>
          </cell>
          <cell r="D1777"/>
          <cell r="E1777"/>
          <cell r="F1777"/>
          <cell r="G1777"/>
          <cell r="H1777"/>
          <cell r="I1777"/>
          <cell r="J1777">
            <v>310646152178</v>
          </cell>
        </row>
        <row r="1778">
          <cell r="B1778">
            <v>51010651019</v>
          </cell>
          <cell r="C1778" t="str">
            <v>GARANTIAS DE FIDEICOMISOS - VALOR NO COMPUTABLE</v>
          </cell>
          <cell r="D1778"/>
          <cell r="E1778"/>
          <cell r="F1778"/>
          <cell r="G1778"/>
          <cell r="H1778"/>
          <cell r="I1778"/>
          <cell r="J1778">
            <v>310646152178</v>
          </cell>
        </row>
        <row r="1779">
          <cell r="B1779">
            <v>51010651021</v>
          </cell>
          <cell r="C1779" t="str">
            <v>OTRAS GARANTIAS EN EL PAIS - VALOR NO COMPUTABLE</v>
          </cell>
          <cell r="D1779"/>
          <cell r="E1779"/>
          <cell r="F1779"/>
          <cell r="G1779"/>
          <cell r="H1779"/>
          <cell r="I1779"/>
          <cell r="J1779">
            <v>30047926296</v>
          </cell>
        </row>
        <row r="1780">
          <cell r="B1780">
            <v>51010651021</v>
          </cell>
          <cell r="C1780" t="str">
            <v>OTRAS GARANTIAS EN EL PAIS - VALOR NO COMPUTABLE</v>
          </cell>
          <cell r="D1780"/>
          <cell r="E1780"/>
          <cell r="F1780"/>
          <cell r="G1780"/>
          <cell r="H1780"/>
          <cell r="I1780"/>
          <cell r="J1780">
            <v>10331955596</v>
          </cell>
        </row>
        <row r="1781">
          <cell r="B1781">
            <v>51010651021</v>
          </cell>
          <cell r="C1781" t="str">
            <v>OTRAS GARANTIAS EN EL PAIS - VALOR NO COMPUTABLE USD</v>
          </cell>
          <cell r="D1781"/>
          <cell r="E1781"/>
          <cell r="F1781"/>
          <cell r="G1781"/>
          <cell r="H1781"/>
          <cell r="I1781"/>
          <cell r="J1781">
            <v>19715970700</v>
          </cell>
        </row>
        <row r="1782">
          <cell r="B1782">
            <v>51010651024</v>
          </cell>
          <cell r="C1782" t="str">
            <v>GARANTIAS EMITIDAS POR EL FOGAPY - VALOR COMP.</v>
          </cell>
          <cell r="D1782"/>
          <cell r="E1782"/>
          <cell r="F1782"/>
          <cell r="G1782"/>
          <cell r="H1782"/>
          <cell r="I1782"/>
          <cell r="J1782">
            <v>101499332215</v>
          </cell>
        </row>
        <row r="1783">
          <cell r="B1783">
            <v>51010651024</v>
          </cell>
          <cell r="C1783" t="str">
            <v>GARANTIAS EMITIDAS POR EL FOGAPY - VALOR COMP.</v>
          </cell>
          <cell r="D1783"/>
          <cell r="E1783"/>
          <cell r="F1783"/>
          <cell r="G1783"/>
          <cell r="H1783"/>
          <cell r="I1783"/>
          <cell r="J1783">
            <v>93509972141</v>
          </cell>
        </row>
        <row r="1784">
          <cell r="B1784">
            <v>51010651024</v>
          </cell>
          <cell r="C1784" t="str">
            <v>GARANTIAS EMITIDAS POR EL FOGAMU - VALOR COMP.</v>
          </cell>
          <cell r="D1784"/>
          <cell r="E1784"/>
          <cell r="F1784"/>
          <cell r="G1784"/>
          <cell r="H1784"/>
          <cell r="I1784"/>
          <cell r="J1784">
            <v>7989360074</v>
          </cell>
        </row>
        <row r="1785">
          <cell r="B1785">
            <v>51010653001</v>
          </cell>
          <cell r="C1785" t="str">
            <v>GARANTIAS DE FIRMA</v>
          </cell>
          <cell r="D1785"/>
          <cell r="E1785"/>
          <cell r="F1785"/>
          <cell r="G1785"/>
          <cell r="H1785"/>
          <cell r="I1785"/>
          <cell r="J1785">
            <v>3649131625475</v>
          </cell>
        </row>
        <row r="1786">
          <cell r="B1786">
            <v>51010653001</v>
          </cell>
          <cell r="C1786" t="str">
            <v>A Sola Firma-Codeudoria y Endoso Solidario.</v>
          </cell>
          <cell r="D1786"/>
          <cell r="E1786"/>
          <cell r="F1786"/>
          <cell r="G1786"/>
          <cell r="H1786"/>
          <cell r="I1786"/>
          <cell r="J1786">
            <v>1863049488706</v>
          </cell>
        </row>
        <row r="1787">
          <cell r="B1787">
            <v>51010653001</v>
          </cell>
          <cell r="C1787" t="str">
            <v>Pr¿stamos  a Sola Firma-Codeudor¡a y Endoso Solidario M/E</v>
          </cell>
          <cell r="D1787"/>
          <cell r="E1787"/>
          <cell r="F1787"/>
          <cell r="G1787"/>
          <cell r="H1787"/>
          <cell r="I1787"/>
          <cell r="J1787">
            <v>1786082136769</v>
          </cell>
        </row>
        <row r="1788">
          <cell r="B1788">
            <v>51020000000</v>
          </cell>
          <cell r="C1788" t="str">
            <v>ADMINISTRACION DE VALORES Y DEPOSITOS</v>
          </cell>
          <cell r="D1788"/>
          <cell r="E1788"/>
          <cell r="F1788"/>
          <cell r="G1788"/>
          <cell r="H1788"/>
          <cell r="I1788"/>
          <cell r="J1788">
            <v>600000000</v>
          </cell>
        </row>
        <row r="1789">
          <cell r="B1789">
            <v>51020655000</v>
          </cell>
          <cell r="C1789" t="str">
            <v>VALORES EN CUSTODIA / EN DEPOSITO</v>
          </cell>
          <cell r="D1789"/>
          <cell r="E1789"/>
          <cell r="F1789"/>
          <cell r="G1789"/>
          <cell r="H1789"/>
          <cell r="I1789"/>
          <cell r="J1789">
            <v>600000000</v>
          </cell>
        </row>
        <row r="1790">
          <cell r="B1790">
            <v>51020655004</v>
          </cell>
          <cell r="C1790" t="str">
            <v>OTROS VALORES EN CUSTODIA</v>
          </cell>
          <cell r="D1790"/>
          <cell r="E1790"/>
          <cell r="F1790"/>
          <cell r="G1790"/>
          <cell r="H1790"/>
          <cell r="I1790"/>
          <cell r="J1790">
            <v>600000000</v>
          </cell>
        </row>
        <row r="1791">
          <cell r="B1791">
            <v>51020655004</v>
          </cell>
          <cell r="C1791" t="str">
            <v>Otros Valores en Custodia</v>
          </cell>
          <cell r="D1791"/>
          <cell r="E1791"/>
          <cell r="F1791"/>
          <cell r="G1791"/>
          <cell r="H1791"/>
          <cell r="I1791"/>
          <cell r="J1791">
            <v>600000000</v>
          </cell>
        </row>
        <row r="1792">
          <cell r="B1792">
            <v>51040000000</v>
          </cell>
          <cell r="C1792" t="str">
            <v>OTRAS CUENTAS DE ORDEN DEUDORAS</v>
          </cell>
          <cell r="D1792"/>
          <cell r="E1792"/>
          <cell r="F1792"/>
          <cell r="G1792"/>
          <cell r="H1792"/>
          <cell r="I1792"/>
          <cell r="J1792">
            <v>6443696039216.5244</v>
          </cell>
        </row>
        <row r="1793">
          <cell r="B1793">
            <v>51040675000</v>
          </cell>
          <cell r="C1793" t="str">
            <v>OTRAS CUENTAS DE ORDEN DEUDORAS - DIVERSOS</v>
          </cell>
          <cell r="D1793"/>
          <cell r="E1793"/>
          <cell r="F1793"/>
          <cell r="G1793"/>
          <cell r="H1793"/>
          <cell r="I1793"/>
          <cell r="J1793">
            <v>6171936556078</v>
          </cell>
        </row>
        <row r="1794">
          <cell r="B1794">
            <v>51040675002</v>
          </cell>
          <cell r="C1794" t="str">
            <v>FIDEICOMISO</v>
          </cell>
          <cell r="D1794"/>
          <cell r="E1794"/>
          <cell r="F1794"/>
          <cell r="G1794"/>
          <cell r="H1794"/>
          <cell r="I1794"/>
          <cell r="J1794">
            <v>5811698596078</v>
          </cell>
        </row>
        <row r="1795">
          <cell r="B1795">
            <v>51040675002</v>
          </cell>
          <cell r="C1795" t="str">
            <v>FIDEICOMISO</v>
          </cell>
          <cell r="D1795"/>
          <cell r="E1795"/>
          <cell r="F1795"/>
          <cell r="G1795"/>
          <cell r="H1795"/>
          <cell r="I1795"/>
          <cell r="J1795">
            <v>2567901704471</v>
          </cell>
        </row>
        <row r="1796">
          <cell r="B1796">
            <v>51040675002</v>
          </cell>
          <cell r="C1796" t="str">
            <v>FIDEICOMISO</v>
          </cell>
          <cell r="D1796"/>
          <cell r="E1796"/>
          <cell r="F1796"/>
          <cell r="G1796"/>
          <cell r="H1796"/>
          <cell r="I1796"/>
          <cell r="J1796">
            <v>3243796891607</v>
          </cell>
        </row>
        <row r="1797">
          <cell r="B1797">
            <v>51040675008</v>
          </cell>
          <cell r="C1797" t="str">
            <v>DIVERSOS</v>
          </cell>
          <cell r="D1797"/>
          <cell r="E1797"/>
          <cell r="F1797"/>
          <cell r="G1797"/>
          <cell r="H1797"/>
          <cell r="I1797"/>
          <cell r="J1797">
            <v>360237960000</v>
          </cell>
        </row>
        <row r="1798">
          <cell r="B1798">
            <v>51040675008</v>
          </cell>
          <cell r="C1798" t="str">
            <v>EMISION GLOBAL DE BONOS USD</v>
          </cell>
          <cell r="D1798"/>
          <cell r="E1798"/>
          <cell r="F1798"/>
          <cell r="G1798"/>
          <cell r="H1798"/>
          <cell r="I1798"/>
          <cell r="J1798">
            <v>360237960000</v>
          </cell>
        </row>
        <row r="1799">
          <cell r="B1799">
            <v>51040681001</v>
          </cell>
          <cell r="C1799" t="str">
            <v>POLIZAS DE SEGUROS CONTRATADAS</v>
          </cell>
          <cell r="D1799"/>
          <cell r="E1799"/>
          <cell r="F1799"/>
          <cell r="G1799"/>
          <cell r="H1799"/>
          <cell r="I1799"/>
          <cell r="J1799">
            <v>111974180383</v>
          </cell>
        </row>
        <row r="1800">
          <cell r="B1800">
            <v>51040681001</v>
          </cell>
          <cell r="C1800" t="str">
            <v>P¢lizas de Seguros Contratados</v>
          </cell>
          <cell r="D1800"/>
          <cell r="E1800"/>
          <cell r="F1800"/>
          <cell r="G1800"/>
          <cell r="H1800"/>
          <cell r="I1800"/>
          <cell r="J1800">
            <v>72230535883</v>
          </cell>
        </row>
        <row r="1801">
          <cell r="B1801">
            <v>51040681001</v>
          </cell>
          <cell r="C1801" t="str">
            <v>Polizas De Seguros - Banco</v>
          </cell>
          <cell r="D1801"/>
          <cell r="E1801"/>
          <cell r="F1801"/>
          <cell r="G1801"/>
          <cell r="H1801"/>
          <cell r="I1801"/>
          <cell r="J1801">
            <v>39743644500</v>
          </cell>
        </row>
        <row r="1802">
          <cell r="B1802">
            <v>51040689000</v>
          </cell>
          <cell r="C1802" t="str">
            <v>DEUDORES INCOBRABLES</v>
          </cell>
          <cell r="D1802"/>
          <cell r="E1802"/>
          <cell r="F1802"/>
          <cell r="G1802"/>
          <cell r="H1802"/>
          <cell r="I1802"/>
          <cell r="J1802">
            <v>8843467795</v>
          </cell>
        </row>
        <row r="1803">
          <cell r="B1803">
            <v>51040689001</v>
          </cell>
          <cell r="C1803" t="str">
            <v>DEUDORES INCOBRABLES</v>
          </cell>
          <cell r="D1803"/>
          <cell r="E1803"/>
          <cell r="F1803"/>
          <cell r="G1803"/>
          <cell r="H1803"/>
          <cell r="I1803"/>
          <cell r="J1803">
            <v>-1</v>
          </cell>
        </row>
        <row r="1804">
          <cell r="B1804">
            <v>51040689001</v>
          </cell>
          <cell r="C1804" t="str">
            <v>Deudores Incobrables M/E.</v>
          </cell>
          <cell r="D1804"/>
          <cell r="E1804"/>
          <cell r="F1804"/>
          <cell r="G1804"/>
          <cell r="H1804"/>
          <cell r="I1804"/>
          <cell r="J1804">
            <v>-1</v>
          </cell>
        </row>
        <row r="1805">
          <cell r="B1805">
            <v>51040689002</v>
          </cell>
          <cell r="C1805" t="str">
            <v>CREDITOS INCOBRABLES</v>
          </cell>
          <cell r="D1805"/>
          <cell r="E1805"/>
          <cell r="F1805"/>
          <cell r="G1805"/>
          <cell r="H1805"/>
          <cell r="I1805"/>
          <cell r="J1805">
            <v>7909569079</v>
          </cell>
        </row>
        <row r="1806">
          <cell r="B1806">
            <v>51040689002</v>
          </cell>
          <cell r="C1806" t="str">
            <v>CREDITOS INCOBRABLES</v>
          </cell>
          <cell r="D1806"/>
          <cell r="E1806"/>
          <cell r="F1806"/>
          <cell r="G1806"/>
          <cell r="H1806"/>
          <cell r="I1806"/>
          <cell r="J1806">
            <v>7642985936</v>
          </cell>
        </row>
        <row r="1807">
          <cell r="B1807">
            <v>51040689002</v>
          </cell>
          <cell r="C1807" t="str">
            <v>CREDITOS INCOBRABLES</v>
          </cell>
          <cell r="D1807"/>
          <cell r="E1807"/>
          <cell r="F1807"/>
          <cell r="G1807"/>
          <cell r="H1807"/>
          <cell r="I1807"/>
          <cell r="J1807">
            <v>266583143</v>
          </cell>
        </row>
        <row r="1808">
          <cell r="B1808">
            <v>51040689003</v>
          </cell>
          <cell r="C1808" t="str">
            <v>CREDITOS EN GESTION JUDICIAL - GARANTIZADOS POR EL FOGAPY</v>
          </cell>
          <cell r="D1808"/>
          <cell r="E1808"/>
          <cell r="F1808"/>
          <cell r="G1808"/>
          <cell r="H1808"/>
          <cell r="I1808"/>
          <cell r="J1808">
            <v>933898716</v>
          </cell>
        </row>
        <row r="1809">
          <cell r="B1809">
            <v>51040689003</v>
          </cell>
          <cell r="C1809" t="str">
            <v>CREDITOS EN GESTION JUDICIAL - GARANTIZADOS POR EL FOGAPY</v>
          </cell>
          <cell r="D1809"/>
          <cell r="E1809"/>
          <cell r="F1809"/>
          <cell r="G1809"/>
          <cell r="H1809"/>
          <cell r="I1809"/>
          <cell r="J1809">
            <v>933898716</v>
          </cell>
        </row>
        <row r="1810">
          <cell r="B1810">
            <v>51040691000</v>
          </cell>
          <cell r="C1810" t="str">
            <v>POSICION DE CAMBIOS</v>
          </cell>
          <cell r="D1810"/>
          <cell r="E1810"/>
          <cell r="F1810"/>
          <cell r="G1810"/>
          <cell r="H1810"/>
          <cell r="I1810"/>
          <cell r="J1810">
            <v>-97483015232.800003</v>
          </cell>
        </row>
        <row r="1811">
          <cell r="B1811">
            <v>51040691002</v>
          </cell>
          <cell r="C1811" t="str">
            <v>POSICION DE CAMBIO SOBRECOMPRADA</v>
          </cell>
          <cell r="D1811"/>
          <cell r="E1811"/>
          <cell r="F1811"/>
          <cell r="G1811"/>
          <cell r="H1811"/>
          <cell r="I1811"/>
          <cell r="J1811">
            <v>-97483015232.800003</v>
          </cell>
        </row>
        <row r="1812">
          <cell r="B1812">
            <v>51040691002</v>
          </cell>
          <cell r="C1812" t="str">
            <v>Sobrecomprada</v>
          </cell>
          <cell r="D1812"/>
          <cell r="E1812"/>
          <cell r="F1812"/>
          <cell r="G1812"/>
          <cell r="H1812"/>
          <cell r="I1812"/>
          <cell r="J1812">
            <v>-97483015232.800003</v>
          </cell>
        </row>
        <row r="1813">
          <cell r="B1813">
            <v>51040695000</v>
          </cell>
          <cell r="C1813" t="str">
            <v>CONTRATOS FORWARD - VALOR NACIONAL</v>
          </cell>
          <cell r="D1813"/>
          <cell r="E1813"/>
          <cell r="F1813"/>
          <cell r="G1813"/>
          <cell r="H1813"/>
          <cell r="I1813"/>
          <cell r="J1813">
            <v>97890750000</v>
          </cell>
        </row>
        <row r="1814">
          <cell r="B1814">
            <v>51040695002</v>
          </cell>
          <cell r="C1814" t="str">
            <v>RESIDENTES</v>
          </cell>
          <cell r="D1814"/>
          <cell r="E1814"/>
          <cell r="F1814"/>
          <cell r="G1814"/>
          <cell r="H1814"/>
          <cell r="I1814"/>
          <cell r="J1814">
            <v>97890750000</v>
          </cell>
        </row>
        <row r="1815">
          <cell r="B1815">
            <v>51040695002</v>
          </cell>
          <cell r="C1815" t="str">
            <v>CONTRATOS DE FORWARD - VALOR NOCIONAL</v>
          </cell>
          <cell r="D1815"/>
          <cell r="E1815"/>
          <cell r="F1815"/>
          <cell r="G1815"/>
          <cell r="H1815"/>
          <cell r="I1815"/>
          <cell r="J1815">
            <v>97890750000</v>
          </cell>
        </row>
        <row r="1816">
          <cell r="B1816">
            <v>51040697000</v>
          </cell>
          <cell r="C1816" t="str">
            <v>VENTA Y CESION DE CARTERA</v>
          </cell>
          <cell r="D1816"/>
          <cell r="E1816"/>
          <cell r="F1816"/>
          <cell r="G1816"/>
          <cell r="H1816"/>
          <cell r="I1816"/>
          <cell r="J1816">
            <v>150534100193</v>
          </cell>
        </row>
        <row r="1817">
          <cell r="B1817">
            <v>51040697004</v>
          </cell>
          <cell r="C1817" t="str">
            <v>SECTOR NO FINANCIERO</v>
          </cell>
          <cell r="D1817"/>
          <cell r="E1817"/>
          <cell r="F1817"/>
          <cell r="G1817"/>
          <cell r="H1817"/>
          <cell r="I1817"/>
          <cell r="J1817">
            <v>150534100193</v>
          </cell>
        </row>
        <row r="1818">
          <cell r="B1818">
            <v>51040697004</v>
          </cell>
          <cell r="C1818" t="str">
            <v>VENTA DE CARTERA SNF</v>
          </cell>
          <cell r="D1818"/>
          <cell r="E1818"/>
          <cell r="F1818"/>
          <cell r="G1818"/>
          <cell r="H1818"/>
          <cell r="I1818"/>
          <cell r="J1818">
            <v>120025805016</v>
          </cell>
        </row>
        <row r="1819">
          <cell r="B1819">
            <v>51040697004</v>
          </cell>
          <cell r="C1819" t="str">
            <v>VENTA CARTERA SNF USD</v>
          </cell>
          <cell r="D1819"/>
          <cell r="E1819"/>
          <cell r="F1819"/>
          <cell r="G1819"/>
          <cell r="H1819"/>
          <cell r="I1819"/>
          <cell r="J1819">
            <v>30508295177</v>
          </cell>
        </row>
        <row r="1820">
          <cell r="B1820">
            <v>51040699000</v>
          </cell>
          <cell r="C1820" t="str">
            <v>PREV.A CONST.S/CREDITOS POR M.EXCEP. COMP. DE APOYO EMITIDA POR EL BCP 2020 N.CR</v>
          </cell>
          <cell r="D1820"/>
          <cell r="E1820"/>
          <cell r="F1820"/>
          <cell r="G1820"/>
          <cell r="H1820"/>
          <cell r="I1820"/>
          <cell r="J1820">
            <v>1.3240000000000001</v>
          </cell>
        </row>
        <row r="1821">
          <cell r="B1821">
            <v>51040699002</v>
          </cell>
          <cell r="C1821" t="str">
            <v>RESIDENTES</v>
          </cell>
          <cell r="D1821"/>
          <cell r="E1821"/>
          <cell r="F1821"/>
          <cell r="G1821"/>
          <cell r="H1821"/>
          <cell r="I1821"/>
          <cell r="J1821">
            <v>1.3240000000000001</v>
          </cell>
        </row>
        <row r="1822">
          <cell r="B1822">
            <v>51040699002</v>
          </cell>
          <cell r="C1822" t="str">
            <v>PREVISIONES A CONSTITUIR M.E. N. CRED. USD</v>
          </cell>
          <cell r="D1822"/>
          <cell r="E1822"/>
          <cell r="F1822"/>
          <cell r="G1822"/>
          <cell r="H1822"/>
          <cell r="I1822"/>
          <cell r="J1822">
            <v>1.3240000000000001</v>
          </cell>
        </row>
        <row r="1823">
          <cell r="B1823">
            <v>52000000000</v>
          </cell>
          <cell r="C1823" t="str">
            <v>CUENTAS DE ORDEN ACREEDORAS</v>
          </cell>
          <cell r="D1823"/>
          <cell r="E1823"/>
          <cell r="F1823"/>
          <cell r="G1823"/>
          <cell r="H1823"/>
          <cell r="I1823"/>
          <cell r="J1823">
            <v>-11734936096464.322</v>
          </cell>
        </row>
        <row r="1824">
          <cell r="B1824">
            <v>52010000000</v>
          </cell>
          <cell r="C1824" t="str">
            <v>OTORGANTES DE GARANTIAS</v>
          </cell>
          <cell r="D1824"/>
          <cell r="E1824"/>
          <cell r="F1824"/>
          <cell r="G1824"/>
          <cell r="H1824"/>
          <cell r="I1824"/>
          <cell r="J1824">
            <v>-5290640057257</v>
          </cell>
        </row>
        <row r="1825">
          <cell r="B1825">
            <v>52010652000</v>
          </cell>
          <cell r="C1825" t="str">
            <v>OTORGANTES DE GARANTIAS REALES</v>
          </cell>
          <cell r="D1825"/>
          <cell r="E1825"/>
          <cell r="F1825"/>
          <cell r="G1825"/>
          <cell r="H1825"/>
          <cell r="I1825"/>
          <cell r="J1825">
            <v>-1641508431780</v>
          </cell>
        </row>
        <row r="1826">
          <cell r="B1826">
            <v>52010652002</v>
          </cell>
          <cell r="C1826" t="str">
            <v>RESIDENTES</v>
          </cell>
          <cell r="D1826"/>
          <cell r="E1826"/>
          <cell r="F1826"/>
          <cell r="G1826"/>
          <cell r="H1826"/>
          <cell r="I1826"/>
          <cell r="J1826">
            <v>-1641508431780</v>
          </cell>
        </row>
        <row r="1827">
          <cell r="B1827">
            <v>52010652002</v>
          </cell>
          <cell r="C1827" t="str">
            <v>Residentes (Otorg.de Garantias reales)</v>
          </cell>
          <cell r="D1827"/>
          <cell r="E1827"/>
          <cell r="F1827"/>
          <cell r="G1827"/>
          <cell r="H1827"/>
          <cell r="I1827"/>
          <cell r="J1827">
            <v>-1544211704310</v>
          </cell>
        </row>
        <row r="1828">
          <cell r="B1828">
            <v>52010652002</v>
          </cell>
          <cell r="C1828" t="str">
            <v>Otorgantes de Garant¡as Reales</v>
          </cell>
          <cell r="D1828"/>
          <cell r="E1828"/>
          <cell r="F1828"/>
          <cell r="G1828"/>
          <cell r="H1828"/>
          <cell r="I1828"/>
          <cell r="J1828">
            <v>-97296727470</v>
          </cell>
        </row>
        <row r="1829">
          <cell r="B1829">
            <v>52010654000</v>
          </cell>
          <cell r="C1829" t="str">
            <v>OTORGANTES DE GARANTIAS DE FIRMA</v>
          </cell>
          <cell r="D1829"/>
          <cell r="E1829"/>
          <cell r="F1829"/>
          <cell r="G1829"/>
          <cell r="H1829"/>
          <cell r="I1829"/>
          <cell r="J1829">
            <v>-3649131625477</v>
          </cell>
        </row>
        <row r="1830">
          <cell r="B1830">
            <v>52010654002</v>
          </cell>
          <cell r="C1830" t="str">
            <v>RESIDENTES</v>
          </cell>
          <cell r="D1830"/>
          <cell r="E1830"/>
          <cell r="F1830"/>
          <cell r="G1830"/>
          <cell r="H1830"/>
          <cell r="I1830"/>
          <cell r="J1830">
            <v>-3649131625477</v>
          </cell>
        </row>
        <row r="1831">
          <cell r="B1831">
            <v>52010654002</v>
          </cell>
          <cell r="C1831" t="str">
            <v>Garantia de Firma</v>
          </cell>
          <cell r="D1831"/>
          <cell r="E1831"/>
          <cell r="F1831"/>
          <cell r="G1831"/>
          <cell r="H1831"/>
          <cell r="I1831"/>
          <cell r="J1831">
            <v>-1863049488706</v>
          </cell>
        </row>
        <row r="1832">
          <cell r="B1832">
            <v>52010654002</v>
          </cell>
          <cell r="C1832" t="str">
            <v>Otorgantes de Garant¡as de Firma M/E</v>
          </cell>
          <cell r="D1832"/>
          <cell r="E1832"/>
          <cell r="F1832"/>
          <cell r="G1832"/>
          <cell r="H1832"/>
          <cell r="I1832"/>
          <cell r="J1832">
            <v>-1786082136771</v>
          </cell>
        </row>
        <row r="1833">
          <cell r="B1833">
            <v>52020000000</v>
          </cell>
          <cell r="C1833" t="str">
            <v>ADMINISTRACION DE VALORES</v>
          </cell>
          <cell r="D1833"/>
          <cell r="E1833"/>
          <cell r="F1833"/>
          <cell r="G1833"/>
          <cell r="H1833"/>
          <cell r="I1833"/>
          <cell r="J1833">
            <v>-600000001</v>
          </cell>
        </row>
        <row r="1834">
          <cell r="B1834">
            <v>52020656001</v>
          </cell>
          <cell r="C1834" t="str">
            <v>DEPOSITANTES DE VALORES EN ADMINISTRACION</v>
          </cell>
          <cell r="D1834"/>
          <cell r="E1834"/>
          <cell r="F1834"/>
          <cell r="G1834"/>
          <cell r="H1834"/>
          <cell r="I1834"/>
          <cell r="J1834">
            <v>-600000001</v>
          </cell>
        </row>
        <row r="1835">
          <cell r="B1835">
            <v>52020656001</v>
          </cell>
          <cell r="C1835" t="str">
            <v>DEPOSITANTES DE VALORES EN ADMINISTRACION</v>
          </cell>
          <cell r="D1835"/>
          <cell r="E1835"/>
          <cell r="F1835"/>
          <cell r="G1835"/>
          <cell r="H1835"/>
          <cell r="I1835"/>
          <cell r="J1835">
            <v>-600000000</v>
          </cell>
        </row>
        <row r="1836">
          <cell r="B1836">
            <v>52020656001</v>
          </cell>
          <cell r="C1836" t="str">
            <v>DEPOSITANTES DE VALORES EN ADMINISTRACION</v>
          </cell>
          <cell r="D1836"/>
          <cell r="E1836"/>
          <cell r="F1836"/>
          <cell r="G1836"/>
          <cell r="H1836"/>
          <cell r="I1836"/>
          <cell r="J1836">
            <v>-1</v>
          </cell>
        </row>
        <row r="1837">
          <cell r="B1837">
            <v>52040000000</v>
          </cell>
          <cell r="C1837" t="str">
            <v>OTRAS CUENTAS DE ODRDEN ACREEDORAS</v>
          </cell>
          <cell r="D1837"/>
          <cell r="E1837"/>
          <cell r="F1837"/>
          <cell r="G1837"/>
          <cell r="H1837"/>
          <cell r="I1837"/>
          <cell r="J1837">
            <v>-6443696039206.3232</v>
          </cell>
        </row>
        <row r="1838">
          <cell r="B1838">
            <v>52040674001</v>
          </cell>
          <cell r="C1838" t="str">
            <v>POLIZAS DE SEGUROS</v>
          </cell>
          <cell r="D1838"/>
          <cell r="E1838"/>
          <cell r="F1838"/>
          <cell r="G1838"/>
          <cell r="H1838"/>
          <cell r="I1838"/>
          <cell r="J1838">
            <v>-111974180383</v>
          </cell>
        </row>
        <row r="1839">
          <cell r="B1839">
            <v>52040674001</v>
          </cell>
          <cell r="C1839" t="str">
            <v>P¢lizas de Seguros</v>
          </cell>
          <cell r="D1839"/>
          <cell r="E1839"/>
          <cell r="F1839"/>
          <cell r="G1839"/>
          <cell r="H1839"/>
          <cell r="I1839"/>
          <cell r="J1839">
            <v>-72230535883</v>
          </cell>
        </row>
        <row r="1840">
          <cell r="B1840">
            <v>52040674001</v>
          </cell>
          <cell r="C1840" t="str">
            <v>Polizas De Seguro Contratados</v>
          </cell>
          <cell r="D1840"/>
          <cell r="E1840"/>
          <cell r="F1840"/>
          <cell r="G1840"/>
          <cell r="H1840"/>
          <cell r="I1840"/>
          <cell r="J1840">
            <v>-39743644500</v>
          </cell>
        </row>
        <row r="1841">
          <cell r="B1841">
            <v>52040680000</v>
          </cell>
          <cell r="C1841" t="str">
            <v>OTRAS CUENTAS DE ORDEN ACREEDORAS - DIVERSOS</v>
          </cell>
          <cell r="D1841"/>
          <cell r="E1841"/>
          <cell r="F1841"/>
          <cell r="G1841"/>
          <cell r="H1841"/>
          <cell r="I1841"/>
          <cell r="J1841">
            <v>-6171936556078</v>
          </cell>
        </row>
        <row r="1842">
          <cell r="B1842">
            <v>52040680002</v>
          </cell>
          <cell r="C1842" t="str">
            <v>FIDEICOMISO</v>
          </cell>
          <cell r="D1842"/>
          <cell r="E1842"/>
          <cell r="F1842"/>
          <cell r="G1842"/>
          <cell r="H1842"/>
          <cell r="I1842"/>
          <cell r="J1842">
            <v>-5811698596078</v>
          </cell>
        </row>
        <row r="1843">
          <cell r="B1843">
            <v>52040680002</v>
          </cell>
          <cell r="C1843" t="str">
            <v>FIDEICOMISO</v>
          </cell>
          <cell r="D1843"/>
          <cell r="E1843"/>
          <cell r="F1843"/>
          <cell r="G1843"/>
          <cell r="H1843"/>
          <cell r="I1843"/>
          <cell r="J1843">
            <v>-2567901704471</v>
          </cell>
        </row>
        <row r="1844">
          <cell r="B1844">
            <v>52040680002</v>
          </cell>
          <cell r="C1844" t="str">
            <v>FIDEICOMISO</v>
          </cell>
          <cell r="D1844"/>
          <cell r="E1844"/>
          <cell r="F1844"/>
          <cell r="G1844"/>
          <cell r="H1844"/>
          <cell r="I1844"/>
          <cell r="J1844">
            <v>-3243796891607</v>
          </cell>
        </row>
        <row r="1845">
          <cell r="B1845">
            <v>52040680008</v>
          </cell>
          <cell r="C1845" t="str">
            <v>DIVERSOS</v>
          </cell>
          <cell r="D1845"/>
          <cell r="E1845"/>
          <cell r="F1845"/>
          <cell r="G1845"/>
          <cell r="H1845"/>
          <cell r="I1845"/>
          <cell r="J1845">
            <v>-360237960000</v>
          </cell>
        </row>
        <row r="1846">
          <cell r="B1846">
            <v>52040680008</v>
          </cell>
          <cell r="C1846" t="str">
            <v>EMISION GLOBAL DE BONOS</v>
          </cell>
          <cell r="D1846"/>
          <cell r="E1846"/>
          <cell r="F1846"/>
          <cell r="G1846"/>
          <cell r="H1846"/>
          <cell r="I1846"/>
          <cell r="J1846">
            <v>-360237960000</v>
          </cell>
        </row>
        <row r="1847">
          <cell r="B1847">
            <v>52040688000</v>
          </cell>
          <cell r="C1847" t="str">
            <v>DEUDORES INCOBRABLES</v>
          </cell>
          <cell r="D1847"/>
          <cell r="E1847"/>
          <cell r="F1847"/>
          <cell r="G1847"/>
          <cell r="H1847"/>
          <cell r="I1847"/>
          <cell r="J1847">
            <v>-907232803</v>
          </cell>
        </row>
        <row r="1848">
          <cell r="B1848">
            <v>52040688001</v>
          </cell>
          <cell r="C1848" t="str">
            <v>CREDITOS INCOBRABLES</v>
          </cell>
          <cell r="D1848"/>
          <cell r="E1848"/>
          <cell r="F1848"/>
          <cell r="G1848"/>
          <cell r="H1848"/>
          <cell r="I1848"/>
          <cell r="J1848">
            <v>-7936234987</v>
          </cell>
        </row>
        <row r="1849">
          <cell r="B1849">
            <v>52040688001</v>
          </cell>
          <cell r="C1849" t="str">
            <v>Cr¿ditos Incobrables</v>
          </cell>
          <cell r="D1849"/>
          <cell r="E1849"/>
          <cell r="F1849"/>
          <cell r="G1849"/>
          <cell r="H1849"/>
          <cell r="I1849"/>
          <cell r="J1849">
            <v>-7669651849</v>
          </cell>
        </row>
        <row r="1850">
          <cell r="B1850">
            <v>52040688001</v>
          </cell>
          <cell r="C1850" t="str">
            <v>Cr¿ditos Incobrables M/E.</v>
          </cell>
          <cell r="D1850"/>
          <cell r="E1850"/>
          <cell r="F1850"/>
          <cell r="G1850"/>
          <cell r="H1850"/>
          <cell r="I1850"/>
          <cell r="J1850">
            <v>-266583138</v>
          </cell>
        </row>
        <row r="1851">
          <cell r="B1851">
            <v>52040688002</v>
          </cell>
          <cell r="C1851" t="str">
            <v>DEUDORES INCOBRABLES</v>
          </cell>
          <cell r="D1851"/>
          <cell r="E1851"/>
          <cell r="F1851"/>
          <cell r="G1851"/>
          <cell r="H1851"/>
          <cell r="I1851"/>
          <cell r="J1851">
            <v>-907232803</v>
          </cell>
        </row>
        <row r="1852">
          <cell r="B1852">
            <v>52040688002</v>
          </cell>
          <cell r="C1852" t="str">
            <v>CREDITOS INCOBRABLES</v>
          </cell>
          <cell r="D1852"/>
          <cell r="E1852"/>
          <cell r="F1852"/>
          <cell r="G1852"/>
          <cell r="H1852"/>
          <cell r="I1852"/>
          <cell r="J1852">
            <v>-907232803</v>
          </cell>
        </row>
        <row r="1853">
          <cell r="B1853">
            <v>52040690000</v>
          </cell>
          <cell r="C1853" t="str">
            <v>POSICION DE CAMBIOS</v>
          </cell>
          <cell r="D1853"/>
          <cell r="E1853"/>
          <cell r="F1853"/>
          <cell r="G1853"/>
          <cell r="H1853"/>
          <cell r="I1853"/>
          <cell r="J1853">
            <v>97483015240.001205</v>
          </cell>
        </row>
        <row r="1854">
          <cell r="B1854">
            <v>52040690002</v>
          </cell>
          <cell r="C1854" t="str">
            <v>POSICION DE CAMBIO SOBRECOMPRADA</v>
          </cell>
          <cell r="D1854"/>
          <cell r="E1854"/>
          <cell r="F1854"/>
          <cell r="G1854"/>
          <cell r="H1854"/>
          <cell r="I1854"/>
          <cell r="J1854">
            <v>97483015240.001205</v>
          </cell>
        </row>
        <row r="1855">
          <cell r="B1855">
            <v>52040690002</v>
          </cell>
          <cell r="C1855" t="str">
            <v>Posicion de cambio - sobrecomprada</v>
          </cell>
          <cell r="D1855"/>
          <cell r="E1855"/>
          <cell r="F1855"/>
          <cell r="G1855"/>
          <cell r="H1855"/>
          <cell r="I1855"/>
          <cell r="J1855">
            <v>98022395477.001205</v>
          </cell>
        </row>
        <row r="1856">
          <cell r="B1856">
            <v>52040690002</v>
          </cell>
          <cell r="C1856" t="str">
            <v>Sobrecomprada - Real</v>
          </cell>
          <cell r="D1856"/>
          <cell r="E1856"/>
          <cell r="F1856"/>
          <cell r="G1856"/>
          <cell r="H1856"/>
          <cell r="I1856"/>
          <cell r="J1856">
            <v>-353395226</v>
          </cell>
        </row>
        <row r="1857">
          <cell r="B1857">
            <v>52040690002</v>
          </cell>
          <cell r="C1857" t="str">
            <v>Sobrecomprada -  Pesos Argentinos</v>
          </cell>
          <cell r="D1857"/>
          <cell r="E1857"/>
          <cell r="F1857"/>
          <cell r="G1857"/>
          <cell r="H1857"/>
          <cell r="I1857"/>
          <cell r="J1857">
            <v>-1942182</v>
          </cell>
        </row>
        <row r="1858">
          <cell r="B1858">
            <v>52040690002</v>
          </cell>
          <cell r="C1858" t="str">
            <v>Posicion de cambios - Sobrecomprada Euro</v>
          </cell>
          <cell r="D1858"/>
          <cell r="E1858"/>
          <cell r="F1858"/>
          <cell r="G1858"/>
          <cell r="H1858"/>
          <cell r="I1858"/>
          <cell r="J1858">
            <v>-184042829</v>
          </cell>
        </row>
        <row r="1859">
          <cell r="B1859">
            <v>52040694000</v>
          </cell>
          <cell r="C1859" t="str">
            <v>CONTRATOS FORWARD - VALOR NACIONAL</v>
          </cell>
          <cell r="D1859"/>
          <cell r="E1859"/>
          <cell r="F1859"/>
          <cell r="G1859"/>
          <cell r="H1859"/>
          <cell r="I1859"/>
          <cell r="J1859">
            <v>-97890750001</v>
          </cell>
        </row>
        <row r="1860">
          <cell r="B1860">
            <v>52040694002</v>
          </cell>
          <cell r="C1860" t="str">
            <v>RESIDENTES</v>
          </cell>
          <cell r="D1860"/>
          <cell r="E1860"/>
          <cell r="F1860"/>
          <cell r="G1860"/>
          <cell r="H1860"/>
          <cell r="I1860"/>
          <cell r="J1860">
            <v>-97890750000</v>
          </cell>
        </row>
        <row r="1861">
          <cell r="B1861">
            <v>52040694002</v>
          </cell>
          <cell r="C1861" t="str">
            <v>CONTRATOS FORWARD - VALOR NOCIONAL</v>
          </cell>
          <cell r="D1861"/>
          <cell r="E1861"/>
          <cell r="F1861"/>
          <cell r="G1861"/>
          <cell r="H1861"/>
          <cell r="I1861"/>
          <cell r="J1861">
            <v>-97890750000</v>
          </cell>
        </row>
        <row r="1862">
          <cell r="B1862">
            <v>52040694004</v>
          </cell>
          <cell r="C1862" t="str">
            <v>POSICION VENDEDORA-RESIDENTES</v>
          </cell>
          <cell r="D1862"/>
          <cell r="E1862"/>
          <cell r="F1862"/>
          <cell r="G1862"/>
          <cell r="H1862"/>
          <cell r="I1862"/>
          <cell r="J1862">
            <v>-1</v>
          </cell>
        </row>
        <row r="1863">
          <cell r="B1863">
            <v>52040694004</v>
          </cell>
          <cell r="C1863" t="str">
            <v>POSICION VENDEDORA-RESIDENTESS</v>
          </cell>
          <cell r="D1863"/>
          <cell r="E1863"/>
          <cell r="F1863"/>
          <cell r="G1863"/>
          <cell r="H1863"/>
          <cell r="I1863"/>
          <cell r="J1863">
            <v>-1</v>
          </cell>
        </row>
        <row r="1864">
          <cell r="B1864">
            <v>52040696000</v>
          </cell>
          <cell r="C1864" t="str">
            <v>VENTA Y CESION DE CARTERA</v>
          </cell>
          <cell r="D1864"/>
          <cell r="E1864"/>
          <cell r="F1864"/>
          <cell r="G1864"/>
          <cell r="H1864"/>
          <cell r="I1864"/>
          <cell r="J1864">
            <v>-150534100193</v>
          </cell>
        </row>
        <row r="1865">
          <cell r="B1865">
            <v>52040696004</v>
          </cell>
          <cell r="C1865" t="str">
            <v>SECTOR NO FINANCIERO</v>
          </cell>
          <cell r="D1865"/>
          <cell r="E1865"/>
          <cell r="F1865"/>
          <cell r="G1865"/>
          <cell r="H1865"/>
          <cell r="I1865"/>
          <cell r="J1865">
            <v>-150534100193</v>
          </cell>
        </row>
        <row r="1866">
          <cell r="B1866">
            <v>52040696004</v>
          </cell>
          <cell r="C1866" t="str">
            <v>VENTA DE CARTERA SNF</v>
          </cell>
          <cell r="D1866"/>
          <cell r="E1866"/>
          <cell r="F1866"/>
          <cell r="G1866"/>
          <cell r="H1866"/>
          <cell r="I1866"/>
          <cell r="J1866">
            <v>-120025805016</v>
          </cell>
        </row>
        <row r="1867">
          <cell r="B1867">
            <v>52040696004</v>
          </cell>
          <cell r="C1867" t="str">
            <v>VENTA DE CARTERA SNF USD</v>
          </cell>
          <cell r="D1867"/>
          <cell r="E1867"/>
          <cell r="F1867"/>
          <cell r="G1867"/>
          <cell r="H1867"/>
          <cell r="I1867"/>
          <cell r="J1867">
            <v>-30508295177</v>
          </cell>
        </row>
        <row r="1868">
          <cell r="B1868">
            <v>52040698000</v>
          </cell>
          <cell r="C1868" t="str">
            <v>PREVISIONES A CONSITUIR ME 2020 N. CREDITOS</v>
          </cell>
          <cell r="D1868"/>
          <cell r="E1868"/>
          <cell r="F1868"/>
          <cell r="G1868"/>
          <cell r="H1868"/>
          <cell r="I1868"/>
          <cell r="J1868">
            <v>-1.3240000000000001</v>
          </cell>
        </row>
        <row r="1869">
          <cell r="B1869">
            <v>52040698002</v>
          </cell>
          <cell r="C1869" t="str">
            <v>RESIDENTES</v>
          </cell>
          <cell r="D1869"/>
          <cell r="E1869"/>
          <cell r="F1869"/>
          <cell r="G1869"/>
          <cell r="H1869"/>
          <cell r="I1869"/>
          <cell r="J1869">
            <v>-1.3240000000000001</v>
          </cell>
        </row>
        <row r="1870">
          <cell r="B1870">
            <v>52040698002</v>
          </cell>
          <cell r="C1870" t="str">
            <v>PREVISIONES A CONSITUIR M.E. NUEVOS CRE.</v>
          </cell>
          <cell r="D1870"/>
          <cell r="E1870"/>
          <cell r="F1870"/>
          <cell r="G1870"/>
          <cell r="H1870"/>
          <cell r="I1870"/>
          <cell r="J1870">
            <v>-1.3240000000000001</v>
          </cell>
        </row>
        <row r="1871">
          <cell r="B1871">
            <v>60000000000</v>
          </cell>
          <cell r="C1871" t="str">
            <v>GANANCIAS</v>
          </cell>
          <cell r="D1871"/>
          <cell r="E1871"/>
          <cell r="F1871"/>
          <cell r="G1871"/>
          <cell r="H1871"/>
          <cell r="I1871"/>
          <cell r="J1871">
            <v>-2302034579559</v>
          </cell>
        </row>
        <row r="1872">
          <cell r="B1872">
            <v>61000000000</v>
          </cell>
          <cell r="C1872" t="str">
            <v>GANANCIAS FINANCIERAS</v>
          </cell>
          <cell r="D1872"/>
          <cell r="E1872"/>
          <cell r="F1872"/>
          <cell r="G1872"/>
          <cell r="H1872"/>
          <cell r="I1872"/>
          <cell r="J1872">
            <v>-1636243092908</v>
          </cell>
        </row>
        <row r="1873">
          <cell r="B1873">
            <v>61010000000</v>
          </cell>
          <cell r="C1873" t="str">
            <v>GANANCIA X CRED.VIG. X INTERMED.FINANC. -SECTOR FINANC.</v>
          </cell>
          <cell r="D1873"/>
          <cell r="E1873"/>
          <cell r="F1873"/>
          <cell r="G1873"/>
          <cell r="H1873"/>
          <cell r="I1873"/>
          <cell r="J1873">
            <v>-106159276903</v>
          </cell>
        </row>
        <row r="1874">
          <cell r="B1874">
            <v>61010702000</v>
          </cell>
          <cell r="C1874" t="str">
            <v>PRODUCTOS POR COLOCACIONES</v>
          </cell>
          <cell r="D1874"/>
          <cell r="E1874"/>
          <cell r="F1874"/>
          <cell r="G1874"/>
          <cell r="H1874"/>
          <cell r="I1874"/>
          <cell r="J1874">
            <v>-41110690516</v>
          </cell>
        </row>
        <row r="1875">
          <cell r="B1875">
            <v>61010702002</v>
          </cell>
          <cell r="C1875" t="str">
            <v>NO REAJUSTABLES-RESIDENTES</v>
          </cell>
          <cell r="D1875"/>
          <cell r="E1875"/>
          <cell r="F1875"/>
          <cell r="G1875"/>
          <cell r="H1875"/>
          <cell r="I1875"/>
          <cell r="J1875">
            <v>-37919776966</v>
          </cell>
        </row>
        <row r="1876">
          <cell r="B1876">
            <v>61010702002</v>
          </cell>
          <cell r="C1876" t="str">
            <v>Productos x colocación sector Financiero</v>
          </cell>
          <cell r="D1876"/>
          <cell r="E1876"/>
          <cell r="F1876"/>
          <cell r="G1876"/>
          <cell r="H1876"/>
          <cell r="I1876"/>
          <cell r="J1876">
            <v>-9186583937</v>
          </cell>
        </row>
        <row r="1877">
          <cell r="B1877">
            <v>61010702002</v>
          </cell>
          <cell r="C1877" t="str">
            <v>Intereses Cobrados B.C.P. Encaje Legal</v>
          </cell>
          <cell r="D1877"/>
          <cell r="E1877"/>
          <cell r="F1877"/>
          <cell r="G1877"/>
          <cell r="H1877"/>
          <cell r="I1877"/>
          <cell r="J1877">
            <v>-1437009521</v>
          </cell>
        </row>
        <row r="1878">
          <cell r="B1878">
            <v>61010702002</v>
          </cell>
          <cell r="C1878" t="str">
            <v>Prod.x.Colocac.Entidades Financieras</v>
          </cell>
          <cell r="D1878"/>
          <cell r="E1878"/>
          <cell r="F1878"/>
          <cell r="G1878"/>
          <cell r="H1878"/>
          <cell r="I1878"/>
          <cell r="J1878">
            <v>-19454885498</v>
          </cell>
        </row>
        <row r="1879">
          <cell r="B1879">
            <v>61010702002</v>
          </cell>
          <cell r="C1879" t="str">
            <v>Intereses S/Caja de Ahorro-Bancos M/E.</v>
          </cell>
          <cell r="D1879"/>
          <cell r="E1879"/>
          <cell r="F1879"/>
          <cell r="G1879"/>
          <cell r="H1879"/>
          <cell r="I1879"/>
          <cell r="J1879">
            <v>-3791934</v>
          </cell>
        </row>
        <row r="1880">
          <cell r="B1880">
            <v>61010702002</v>
          </cell>
          <cell r="C1880" t="str">
            <v>Prod.x.Colocación Sector Financiero USD</v>
          </cell>
          <cell r="D1880"/>
          <cell r="E1880"/>
          <cell r="F1880"/>
          <cell r="G1880"/>
          <cell r="H1880"/>
          <cell r="I1880"/>
          <cell r="J1880">
            <v>-6833159527</v>
          </cell>
        </row>
        <row r="1881">
          <cell r="B1881">
            <v>61010702002</v>
          </cell>
          <cell r="C1881" t="str">
            <v>Intereses Cobrados B.C.P. E/L.USD</v>
          </cell>
          <cell r="D1881"/>
          <cell r="E1881"/>
          <cell r="F1881"/>
          <cell r="G1881"/>
          <cell r="H1881"/>
          <cell r="I1881"/>
          <cell r="J1881">
            <v>-1004346549</v>
          </cell>
        </row>
        <row r="1882">
          <cell r="B1882">
            <v>61010702003</v>
          </cell>
          <cell r="C1882" t="str">
            <v>NO REAJUSTABLES-NO RESIDENTES</v>
          </cell>
          <cell r="D1882"/>
          <cell r="E1882"/>
          <cell r="F1882"/>
          <cell r="G1882"/>
          <cell r="H1882"/>
          <cell r="I1882"/>
          <cell r="J1882">
            <v>-3190913550</v>
          </cell>
        </row>
        <row r="1883">
          <cell r="B1883">
            <v>61010702003</v>
          </cell>
          <cell r="C1883" t="str">
            <v>Prod. x Colocac. - Corresponsales en el Exterior</v>
          </cell>
          <cell r="D1883"/>
          <cell r="E1883"/>
          <cell r="F1883"/>
          <cell r="G1883"/>
          <cell r="H1883"/>
          <cell r="I1883"/>
          <cell r="J1883">
            <v>-3190913550</v>
          </cell>
        </row>
        <row r="1884">
          <cell r="B1884">
            <v>61010704000</v>
          </cell>
          <cell r="C1884" t="str">
            <v>PRODUCTOS X COLOCAC.EN ORO</v>
          </cell>
          <cell r="D1884"/>
          <cell r="E1884"/>
          <cell r="F1884"/>
          <cell r="G1884"/>
          <cell r="H1884"/>
          <cell r="I1884"/>
          <cell r="J1884">
            <v>-65048586387</v>
          </cell>
        </row>
        <row r="1885">
          <cell r="B1885">
            <v>61010704004</v>
          </cell>
          <cell r="C1885" t="str">
            <v>EN VALORES PUBLICOS NACIONALES - RESIDENTES</v>
          </cell>
          <cell r="D1885"/>
          <cell r="E1885"/>
          <cell r="F1885"/>
          <cell r="G1885"/>
          <cell r="H1885"/>
          <cell r="I1885"/>
          <cell r="J1885">
            <v>-65048586387</v>
          </cell>
        </row>
        <row r="1886">
          <cell r="B1886">
            <v>61010704004</v>
          </cell>
          <cell r="C1886" t="str">
            <v>Prod. x coloc. BCP Letras de regulación</v>
          </cell>
          <cell r="D1886"/>
          <cell r="E1886"/>
          <cell r="F1886"/>
          <cell r="G1886"/>
          <cell r="H1886"/>
          <cell r="I1886"/>
          <cell r="J1886">
            <v>-23474083599</v>
          </cell>
        </row>
        <row r="1887">
          <cell r="B1887">
            <v>61010704004</v>
          </cell>
          <cell r="C1887" t="str">
            <v>Coloc. Valores Publicos emitidos por el gobierno</v>
          </cell>
          <cell r="D1887"/>
          <cell r="E1887"/>
          <cell r="F1887"/>
          <cell r="G1887"/>
          <cell r="H1887"/>
          <cell r="I1887"/>
          <cell r="J1887">
            <v>-41574502788</v>
          </cell>
        </row>
        <row r="1888">
          <cell r="B1888">
            <v>61020000000</v>
          </cell>
          <cell r="C1888" t="str">
            <v>GANANCIAS X CRED. VIG. X INTERM.FIN. - SECTOR NO FINANC.</v>
          </cell>
          <cell r="D1888"/>
          <cell r="E1888"/>
          <cell r="F1888"/>
          <cell r="G1888"/>
          <cell r="H1888"/>
          <cell r="I1888"/>
          <cell r="J1888">
            <v>-347401255900</v>
          </cell>
        </row>
        <row r="1889">
          <cell r="B1889">
            <v>61020712000</v>
          </cell>
          <cell r="C1889" t="str">
            <v>PRODUCTOS POR PRESTAMOS A PLAZO FIJO</v>
          </cell>
          <cell r="D1889"/>
          <cell r="E1889"/>
          <cell r="F1889"/>
          <cell r="G1889"/>
          <cell r="H1889"/>
          <cell r="I1889"/>
          <cell r="J1889">
            <v>-78234536565</v>
          </cell>
        </row>
        <row r="1890">
          <cell r="B1890">
            <v>61020712002</v>
          </cell>
          <cell r="C1890" t="str">
            <v>NO REAJUSTABLES - RESIDENTES</v>
          </cell>
          <cell r="D1890"/>
          <cell r="E1890"/>
          <cell r="F1890"/>
          <cell r="G1890"/>
          <cell r="H1890"/>
          <cell r="I1890"/>
          <cell r="J1890">
            <v>-78234536565</v>
          </cell>
        </row>
        <row r="1891">
          <cell r="B1891">
            <v>61020712002</v>
          </cell>
          <cell r="C1891" t="str">
            <v>Prod. por Prestamos a Plazo Fijo</v>
          </cell>
          <cell r="D1891"/>
          <cell r="E1891"/>
          <cell r="F1891"/>
          <cell r="G1891"/>
          <cell r="H1891"/>
          <cell r="I1891"/>
          <cell r="J1891">
            <v>-19324339100</v>
          </cell>
        </row>
        <row r="1892">
          <cell r="B1892">
            <v>61020712002</v>
          </cell>
          <cell r="C1892" t="str">
            <v>Deudores con Arreglo</v>
          </cell>
          <cell r="D1892"/>
          <cell r="E1892"/>
          <cell r="F1892"/>
          <cell r="G1892"/>
          <cell r="H1892"/>
          <cell r="I1892"/>
          <cell r="J1892">
            <v>-7922347225</v>
          </cell>
        </row>
        <row r="1893">
          <cell r="B1893">
            <v>61020712002</v>
          </cell>
          <cell r="C1893" t="str">
            <v>Productos x Cred. Renovados Refinanc. yReestructurados</v>
          </cell>
          <cell r="D1893"/>
          <cell r="E1893"/>
          <cell r="F1893"/>
          <cell r="G1893"/>
          <cell r="H1893"/>
          <cell r="I1893"/>
          <cell r="J1893">
            <v>-8030718850</v>
          </cell>
        </row>
        <row r="1894">
          <cell r="B1894">
            <v>61020712002</v>
          </cell>
          <cell r="C1894" t="str">
            <v>Prod. por Prestamos a Plazo Fijo Usd.</v>
          </cell>
          <cell r="D1894"/>
          <cell r="E1894"/>
          <cell r="F1894"/>
          <cell r="G1894"/>
          <cell r="H1894"/>
          <cell r="I1894"/>
          <cell r="J1894">
            <v>-42632086540</v>
          </cell>
        </row>
        <row r="1895">
          <cell r="B1895">
            <v>61020712002</v>
          </cell>
          <cell r="C1895" t="str">
            <v>Deudores con arreglo Usd</v>
          </cell>
          <cell r="D1895"/>
          <cell r="E1895"/>
          <cell r="F1895"/>
          <cell r="G1895"/>
          <cell r="H1895"/>
          <cell r="I1895"/>
          <cell r="J1895">
            <v>-325044850</v>
          </cell>
        </row>
        <row r="1896">
          <cell r="B1896">
            <v>61020714000</v>
          </cell>
          <cell r="C1896" t="str">
            <v>PRODUCTOS POR PRESTAMOS AMORTIZABLES</v>
          </cell>
          <cell r="D1896"/>
          <cell r="E1896"/>
          <cell r="F1896"/>
          <cell r="G1896"/>
          <cell r="H1896"/>
          <cell r="I1896"/>
          <cell r="J1896">
            <v>-183034965011</v>
          </cell>
        </row>
        <row r="1897">
          <cell r="B1897">
            <v>61020714002</v>
          </cell>
          <cell r="C1897" t="str">
            <v>NO REAJUSTABLES - RESIDENTES</v>
          </cell>
          <cell r="D1897"/>
          <cell r="E1897"/>
          <cell r="F1897"/>
          <cell r="G1897"/>
          <cell r="H1897"/>
          <cell r="I1897"/>
          <cell r="J1897">
            <v>-183034965011</v>
          </cell>
        </row>
        <row r="1898">
          <cell r="B1898">
            <v>61020714002</v>
          </cell>
          <cell r="C1898" t="str">
            <v>Productos por Cr¿ditos Vigentes</v>
          </cell>
          <cell r="D1898"/>
          <cell r="E1898"/>
          <cell r="F1898"/>
          <cell r="G1898"/>
          <cell r="H1898"/>
          <cell r="I1898"/>
          <cell r="J1898">
            <v>-89582598277</v>
          </cell>
        </row>
        <row r="1899">
          <cell r="B1899">
            <v>61020714002</v>
          </cell>
          <cell r="C1899" t="str">
            <v>Productos por Cr¿ditos Vigentes Ag.ZonaBaja</v>
          </cell>
          <cell r="D1899"/>
          <cell r="E1899"/>
          <cell r="F1899"/>
          <cell r="G1899"/>
          <cell r="H1899"/>
          <cell r="I1899"/>
          <cell r="J1899">
            <v>-8964765406</v>
          </cell>
        </row>
        <row r="1900">
          <cell r="B1900">
            <v>61020714002</v>
          </cell>
          <cell r="C1900" t="str">
            <v>PRODUCTOS CRED. AMORT. REFINANCIADOS</v>
          </cell>
          <cell r="D1900"/>
          <cell r="E1900"/>
          <cell r="F1900"/>
          <cell r="G1900"/>
          <cell r="H1900"/>
          <cell r="I1900"/>
          <cell r="J1900">
            <v>-1258276194</v>
          </cell>
        </row>
        <row r="1901">
          <cell r="B1901">
            <v>61020714002</v>
          </cell>
          <cell r="C1901" t="str">
            <v>Prod. por Creditos Reestruct. Amort.</v>
          </cell>
          <cell r="D1901"/>
          <cell r="E1901"/>
          <cell r="F1901"/>
          <cell r="G1901"/>
          <cell r="H1901"/>
          <cell r="I1901"/>
          <cell r="J1901">
            <v>-5735939784</v>
          </cell>
        </row>
        <row r="1902">
          <cell r="B1902">
            <v>61020714002</v>
          </cell>
          <cell r="C1902" t="str">
            <v>Productos Cred. Vigentes - M/E</v>
          </cell>
          <cell r="D1902"/>
          <cell r="E1902"/>
          <cell r="F1902"/>
          <cell r="G1902"/>
          <cell r="H1902"/>
          <cell r="I1902"/>
          <cell r="J1902">
            <v>-63129437500</v>
          </cell>
        </row>
        <row r="1903">
          <cell r="B1903">
            <v>61020714002</v>
          </cell>
          <cell r="C1903" t="str">
            <v>Productos por Cr¿ditos Vigentes</v>
          </cell>
          <cell r="D1903"/>
          <cell r="E1903"/>
          <cell r="F1903"/>
          <cell r="G1903"/>
          <cell r="H1903"/>
          <cell r="I1903"/>
          <cell r="J1903">
            <v>-3009736192</v>
          </cell>
        </row>
        <row r="1904">
          <cell r="B1904">
            <v>61020714002</v>
          </cell>
          <cell r="C1904" t="str">
            <v>PRODUCTOS CRED. AMORT. REFINANCIADOS USD</v>
          </cell>
          <cell r="D1904"/>
          <cell r="E1904"/>
          <cell r="F1904"/>
          <cell r="G1904"/>
          <cell r="H1904"/>
          <cell r="I1904"/>
          <cell r="J1904">
            <v>-1964264763</v>
          </cell>
        </row>
        <row r="1905">
          <cell r="B1905">
            <v>61020714002</v>
          </cell>
          <cell r="C1905" t="str">
            <v>PROD. POR CREDITOS REESTRUCT.AMORT</v>
          </cell>
          <cell r="D1905"/>
          <cell r="E1905"/>
          <cell r="F1905"/>
          <cell r="G1905"/>
          <cell r="H1905"/>
          <cell r="I1905"/>
          <cell r="J1905">
            <v>-9389946895</v>
          </cell>
        </row>
        <row r="1906">
          <cell r="B1906">
            <v>61020718000</v>
          </cell>
          <cell r="C1906" t="str">
            <v>PRODUCTOS SOBRE DOCUMENTOS DESCONTADOS</v>
          </cell>
          <cell r="D1906"/>
          <cell r="E1906"/>
          <cell r="F1906"/>
          <cell r="G1906"/>
          <cell r="H1906"/>
          <cell r="I1906"/>
          <cell r="J1906">
            <v>-49604334443</v>
          </cell>
        </row>
        <row r="1907">
          <cell r="B1907">
            <v>61020718002</v>
          </cell>
          <cell r="C1907" t="str">
            <v>RESIDENTES</v>
          </cell>
          <cell r="D1907"/>
          <cell r="E1907"/>
          <cell r="F1907"/>
          <cell r="G1907"/>
          <cell r="H1907"/>
          <cell r="I1907"/>
          <cell r="J1907">
            <v>-49604334443</v>
          </cell>
        </row>
        <row r="1908">
          <cell r="B1908">
            <v>61020718002</v>
          </cell>
          <cell r="C1908" t="str">
            <v>Residentes-Prod. por Dto. Doc.</v>
          </cell>
          <cell r="D1908"/>
          <cell r="E1908"/>
          <cell r="F1908"/>
          <cell r="G1908"/>
          <cell r="H1908"/>
          <cell r="I1908"/>
          <cell r="J1908">
            <v>-26219403233</v>
          </cell>
        </row>
        <row r="1909">
          <cell r="B1909">
            <v>61020718002</v>
          </cell>
          <cell r="C1909" t="str">
            <v>Residentes-Prod. por Dto. Doc.</v>
          </cell>
          <cell r="D1909"/>
          <cell r="E1909"/>
          <cell r="F1909"/>
          <cell r="G1909"/>
          <cell r="H1909"/>
          <cell r="I1909"/>
          <cell r="J1909">
            <v>-23384931210</v>
          </cell>
        </row>
        <row r="1910">
          <cell r="B1910">
            <v>61020722000</v>
          </cell>
          <cell r="C1910" t="str">
            <v>PRODUCTOS X CREDITOS UTILIZADOS EN CUENTA CORRIENTES</v>
          </cell>
          <cell r="D1910"/>
          <cell r="E1910"/>
          <cell r="F1910"/>
          <cell r="G1910"/>
          <cell r="H1910"/>
          <cell r="I1910"/>
          <cell r="J1910">
            <v>-7195072443</v>
          </cell>
        </row>
        <row r="1911">
          <cell r="B1911">
            <v>61020722002</v>
          </cell>
          <cell r="C1911" t="str">
            <v>RESIDENTES</v>
          </cell>
          <cell r="D1911"/>
          <cell r="E1911"/>
          <cell r="F1911"/>
          <cell r="G1911"/>
          <cell r="H1911"/>
          <cell r="I1911"/>
          <cell r="J1911">
            <v>-7195072443</v>
          </cell>
        </row>
        <row r="1912">
          <cell r="B1912">
            <v>61020722002</v>
          </cell>
          <cell r="C1912" t="str">
            <v>Sobregiros en Cuentas Corrientes</v>
          </cell>
          <cell r="D1912"/>
          <cell r="E1912"/>
          <cell r="F1912"/>
          <cell r="G1912"/>
          <cell r="H1912"/>
          <cell r="I1912"/>
          <cell r="J1912">
            <v>-4739187866</v>
          </cell>
        </row>
        <row r="1913">
          <cell r="B1913">
            <v>61020722002</v>
          </cell>
          <cell r="C1913" t="str">
            <v>Sobregiros en Cuentas Corrientes m/e</v>
          </cell>
          <cell r="D1913"/>
          <cell r="E1913"/>
          <cell r="F1913"/>
          <cell r="G1913"/>
          <cell r="H1913"/>
          <cell r="I1913"/>
          <cell r="J1913">
            <v>-2455884577</v>
          </cell>
        </row>
        <row r="1914">
          <cell r="B1914">
            <v>61020732000</v>
          </cell>
          <cell r="C1914" t="str">
            <v>PRODUCTOS POR DEUD. POR UTILIZACION DE TARJ. DE CRED.</v>
          </cell>
          <cell r="D1914"/>
          <cell r="E1914"/>
          <cell r="F1914"/>
          <cell r="G1914"/>
          <cell r="H1914"/>
          <cell r="I1914"/>
          <cell r="J1914">
            <v>-3143884647</v>
          </cell>
        </row>
        <row r="1915">
          <cell r="B1915">
            <v>61020732002</v>
          </cell>
          <cell r="C1915" t="str">
            <v>RESIDENTES</v>
          </cell>
          <cell r="D1915"/>
          <cell r="E1915"/>
          <cell r="F1915"/>
          <cell r="G1915"/>
          <cell r="H1915"/>
          <cell r="I1915"/>
          <cell r="J1915">
            <v>-3143884647</v>
          </cell>
        </row>
        <row r="1916">
          <cell r="B1916">
            <v>61020732002</v>
          </cell>
          <cell r="C1916" t="str">
            <v>Produc.por Deudores por Utilizaci¢n de Tarjetas de Cr¿dito</v>
          </cell>
          <cell r="D1916"/>
          <cell r="E1916"/>
          <cell r="F1916"/>
          <cell r="G1916"/>
          <cell r="H1916"/>
          <cell r="I1916"/>
          <cell r="J1916">
            <v>-2778894853</v>
          </cell>
        </row>
        <row r="1917">
          <cell r="B1917">
            <v>61020732002</v>
          </cell>
          <cell r="C1917" t="str">
            <v>INTERESES TARJETAS -BEPSA</v>
          </cell>
          <cell r="D1917"/>
          <cell r="E1917"/>
          <cell r="F1917"/>
          <cell r="G1917"/>
          <cell r="H1917"/>
          <cell r="I1917"/>
          <cell r="J1917">
            <v>-364989794</v>
          </cell>
        </row>
        <row r="1918">
          <cell r="B1918">
            <v>61020734000</v>
          </cell>
          <cell r="C1918" t="str">
            <v>PRODUCTOS X PREST. CON REC. ADMINIST. X BCP</v>
          </cell>
          <cell r="D1918"/>
          <cell r="E1918"/>
          <cell r="F1918"/>
          <cell r="G1918"/>
          <cell r="H1918"/>
          <cell r="I1918"/>
          <cell r="J1918">
            <v>-3566907371</v>
          </cell>
        </row>
        <row r="1919">
          <cell r="B1919">
            <v>61020734002</v>
          </cell>
          <cell r="C1919" t="str">
            <v>NO REAJUSTABLES</v>
          </cell>
          <cell r="D1919"/>
          <cell r="E1919"/>
          <cell r="F1919"/>
          <cell r="G1919"/>
          <cell r="H1919"/>
          <cell r="I1919"/>
          <cell r="J1919">
            <v>-3566907371</v>
          </cell>
        </row>
        <row r="1920">
          <cell r="B1920">
            <v>61020734002</v>
          </cell>
          <cell r="C1920" t="str">
            <v>Productos x Prest.c/Recursos Administ.x BCP</v>
          </cell>
          <cell r="D1920"/>
          <cell r="E1920"/>
          <cell r="F1920"/>
          <cell r="G1920"/>
          <cell r="H1920"/>
          <cell r="I1920"/>
          <cell r="J1920">
            <v>-1716950628</v>
          </cell>
        </row>
        <row r="1921">
          <cell r="B1921">
            <v>61020734002</v>
          </cell>
          <cell r="C1921" t="str">
            <v>Prod. X Prest C/recursos Administ X Bcp</v>
          </cell>
          <cell r="D1921"/>
          <cell r="E1921"/>
          <cell r="F1921"/>
          <cell r="G1921"/>
          <cell r="H1921"/>
          <cell r="I1921"/>
          <cell r="J1921">
            <v>-1849956743</v>
          </cell>
        </row>
        <row r="1922">
          <cell r="B1922">
            <v>61020738000</v>
          </cell>
          <cell r="C1922" t="str">
            <v>GANANCIAS POR OPERACIONES A LIQUIDAR - SECTOR NO FINANC.</v>
          </cell>
          <cell r="D1922"/>
          <cell r="E1922"/>
          <cell r="F1922"/>
          <cell r="G1922"/>
          <cell r="H1922"/>
          <cell r="I1922"/>
          <cell r="J1922">
            <v>-1238229505</v>
          </cell>
        </row>
        <row r="1923">
          <cell r="B1923">
            <v>61020738004</v>
          </cell>
          <cell r="C1923" t="str">
            <v>VENTA FUTURA DE VALORES COMPRADOS - RESIDENTES</v>
          </cell>
          <cell r="D1923"/>
          <cell r="E1923"/>
          <cell r="F1923"/>
          <cell r="G1923"/>
          <cell r="H1923"/>
          <cell r="I1923"/>
          <cell r="J1923">
            <v>-1238229505</v>
          </cell>
        </row>
        <row r="1924">
          <cell r="B1924">
            <v>61020738004</v>
          </cell>
          <cell r="C1924" t="str">
            <v>VENTA FUTURA DE VALORES COMPRADOS - RESIDENTES</v>
          </cell>
          <cell r="D1924"/>
          <cell r="E1924"/>
          <cell r="F1924"/>
          <cell r="G1924"/>
          <cell r="H1924"/>
          <cell r="I1924"/>
          <cell r="J1924">
            <v>-520784071</v>
          </cell>
        </row>
        <row r="1925">
          <cell r="B1925">
            <v>61020738004</v>
          </cell>
          <cell r="C1925" t="str">
            <v>VENTA FUTURA VALORES COMPRADOS USD</v>
          </cell>
          <cell r="D1925"/>
          <cell r="E1925"/>
          <cell r="F1925"/>
          <cell r="G1925"/>
          <cell r="H1925"/>
          <cell r="I1925"/>
          <cell r="J1925">
            <v>-717445434</v>
          </cell>
        </row>
        <row r="1926">
          <cell r="B1926">
            <v>61020742000</v>
          </cell>
          <cell r="C1926" t="str">
            <v>PRODUCTOS - SECTOR PUBLICO</v>
          </cell>
          <cell r="D1926"/>
          <cell r="E1926"/>
          <cell r="F1926"/>
          <cell r="G1926"/>
          <cell r="H1926"/>
          <cell r="I1926"/>
          <cell r="J1926">
            <v>-967981136</v>
          </cell>
        </row>
        <row r="1927">
          <cell r="B1927">
            <v>61020742002</v>
          </cell>
          <cell r="C1927" t="str">
            <v>NO REAJUSTABLE</v>
          </cell>
          <cell r="D1927"/>
          <cell r="E1927"/>
          <cell r="F1927"/>
          <cell r="G1927"/>
          <cell r="H1927"/>
          <cell r="I1927"/>
          <cell r="J1927">
            <v>-967981136</v>
          </cell>
        </row>
        <row r="1928">
          <cell r="B1928">
            <v>61020742002</v>
          </cell>
          <cell r="C1928" t="str">
            <v>Prod. x prestamos sector publico</v>
          </cell>
          <cell r="D1928"/>
          <cell r="E1928"/>
          <cell r="F1928"/>
          <cell r="G1928"/>
          <cell r="H1928"/>
          <cell r="I1928"/>
          <cell r="J1928">
            <v>-967981136</v>
          </cell>
        </row>
        <row r="1929">
          <cell r="B1929">
            <v>61020850000</v>
          </cell>
          <cell r="C1929" t="str">
            <v>PRODUCTOS POR MED. EXCEP. APOYO EMIT. BCP</v>
          </cell>
          <cell r="D1929"/>
          <cell r="E1929"/>
          <cell r="F1929"/>
          <cell r="G1929"/>
          <cell r="H1929"/>
          <cell r="I1929"/>
          <cell r="J1929">
            <v>-5876800468</v>
          </cell>
        </row>
        <row r="1930">
          <cell r="B1930">
            <v>61020850002</v>
          </cell>
          <cell r="C1930" t="str">
            <v>RESIDENTES</v>
          </cell>
          <cell r="D1930"/>
          <cell r="E1930"/>
          <cell r="F1930"/>
          <cell r="G1930"/>
          <cell r="H1930"/>
          <cell r="I1930"/>
          <cell r="J1930">
            <v>-5876800468</v>
          </cell>
        </row>
        <row r="1931">
          <cell r="B1931">
            <v>61020850002</v>
          </cell>
          <cell r="C1931" t="str">
            <v>PRODUCTOS ME-REPROGRAMACIONES</v>
          </cell>
          <cell r="D1931"/>
          <cell r="E1931"/>
          <cell r="F1931"/>
          <cell r="G1931"/>
          <cell r="H1931"/>
          <cell r="I1931"/>
          <cell r="J1931">
            <v>-3600350835</v>
          </cell>
        </row>
        <row r="1932">
          <cell r="B1932">
            <v>61020850002</v>
          </cell>
          <cell r="C1932" t="str">
            <v>PRODUCTOS ME - REPROGRAMACIONES</v>
          </cell>
          <cell r="D1932"/>
          <cell r="E1932"/>
          <cell r="F1932"/>
          <cell r="G1932"/>
          <cell r="H1932"/>
          <cell r="I1932"/>
          <cell r="J1932">
            <v>-2276449633</v>
          </cell>
        </row>
        <row r="1933">
          <cell r="B1933">
            <v>61020852000</v>
          </cell>
          <cell r="C1933" t="str">
            <v>PROD. POR MED. EXCEP.COMPL. APOYO EMIT. BCP</v>
          </cell>
          <cell r="D1933"/>
          <cell r="E1933"/>
          <cell r="F1933"/>
          <cell r="G1933"/>
          <cell r="H1933"/>
          <cell r="I1933"/>
          <cell r="J1933">
            <v>-14538544311</v>
          </cell>
        </row>
        <row r="1934">
          <cell r="B1934">
            <v>61020852002</v>
          </cell>
          <cell r="C1934" t="str">
            <v>RESIDENTES</v>
          </cell>
          <cell r="D1934"/>
          <cell r="E1934"/>
          <cell r="F1934"/>
          <cell r="G1934"/>
          <cell r="H1934"/>
          <cell r="I1934"/>
          <cell r="J1934">
            <v>-14538544311</v>
          </cell>
        </row>
        <row r="1935">
          <cell r="B1935">
            <v>61020852002</v>
          </cell>
          <cell r="C1935" t="str">
            <v>PROD.MED.EXCEP.COMPL. APOYO EMT. BCP</v>
          </cell>
          <cell r="D1935"/>
          <cell r="E1935"/>
          <cell r="F1935"/>
          <cell r="G1935"/>
          <cell r="H1935"/>
          <cell r="I1935"/>
          <cell r="J1935">
            <v>-14117126399</v>
          </cell>
        </row>
        <row r="1936">
          <cell r="B1936">
            <v>61020852002</v>
          </cell>
          <cell r="C1936" t="str">
            <v>PROD.MED.EXCEP.COMPL. APOYO EMT. BCP</v>
          </cell>
          <cell r="D1936"/>
          <cell r="E1936"/>
          <cell r="F1936"/>
          <cell r="G1936"/>
          <cell r="H1936"/>
          <cell r="I1936"/>
          <cell r="J1936">
            <v>-421417912</v>
          </cell>
        </row>
        <row r="1937">
          <cell r="B1937">
            <v>61030000000</v>
          </cell>
          <cell r="C1937" t="str">
            <v>GANANCIAS POR CREDITOS VENCIDOS POR INTERMED. FINANC.</v>
          </cell>
          <cell r="D1937"/>
          <cell r="E1937"/>
          <cell r="F1937"/>
          <cell r="G1937"/>
          <cell r="H1937"/>
          <cell r="I1937"/>
          <cell r="J1937">
            <v>-19788661660</v>
          </cell>
        </row>
        <row r="1938">
          <cell r="B1938">
            <v>61030750000</v>
          </cell>
          <cell r="C1938" t="str">
            <v>PRODUCTOS POR COLOCACION VENCIDA - SECTOR NO PUBL.</v>
          </cell>
          <cell r="D1938"/>
          <cell r="E1938"/>
          <cell r="F1938"/>
          <cell r="G1938"/>
          <cell r="H1938"/>
          <cell r="I1938"/>
          <cell r="J1938">
            <v>-6078468537</v>
          </cell>
        </row>
        <row r="1939">
          <cell r="B1939">
            <v>61030750002</v>
          </cell>
          <cell r="C1939" t="str">
            <v>NO REAJUSTABLES - RESIDENTES</v>
          </cell>
          <cell r="D1939"/>
          <cell r="E1939"/>
          <cell r="F1939"/>
          <cell r="G1939"/>
          <cell r="H1939"/>
          <cell r="I1939"/>
          <cell r="J1939">
            <v>-5879982308</v>
          </cell>
        </row>
        <row r="1940">
          <cell r="B1940">
            <v>61030750002</v>
          </cell>
          <cell r="C1940" t="str">
            <v>Productos x Coloc. Vencida</v>
          </cell>
          <cell r="D1940"/>
          <cell r="E1940"/>
          <cell r="F1940"/>
          <cell r="G1940"/>
          <cell r="H1940"/>
          <cell r="I1940"/>
          <cell r="J1940">
            <v>-3691527100</v>
          </cell>
        </row>
        <row r="1941">
          <cell r="B1941">
            <v>61030750002</v>
          </cell>
          <cell r="C1941" t="str">
            <v>Produc. por Créd. Venc. Tarj de Créd.</v>
          </cell>
          <cell r="D1941"/>
          <cell r="E1941"/>
          <cell r="F1941"/>
          <cell r="G1941"/>
          <cell r="H1941"/>
          <cell r="I1941"/>
          <cell r="J1941">
            <v>-6851060</v>
          </cell>
        </row>
        <row r="1942">
          <cell r="B1942">
            <v>61030750002</v>
          </cell>
          <cell r="C1942" t="str">
            <v>Productos x Colocaciones Vencida M/E</v>
          </cell>
          <cell r="D1942"/>
          <cell r="E1942"/>
          <cell r="F1942"/>
          <cell r="G1942"/>
          <cell r="H1942"/>
          <cell r="I1942"/>
          <cell r="J1942">
            <v>-2181604148</v>
          </cell>
        </row>
        <row r="1943">
          <cell r="B1943">
            <v>61030750004</v>
          </cell>
          <cell r="C1943" t="str">
            <v>PRODUCTOS POR COLOCACIONES VEC.MED.ESP.</v>
          </cell>
          <cell r="D1943"/>
          <cell r="E1943"/>
          <cell r="F1943"/>
          <cell r="G1943"/>
          <cell r="H1943"/>
          <cell r="I1943"/>
          <cell r="J1943">
            <v>-198486229</v>
          </cell>
        </row>
        <row r="1944">
          <cell r="B1944">
            <v>61030750004</v>
          </cell>
          <cell r="C1944" t="str">
            <v>PRODUCTOS POR COLOC.VENC. MED.ESP.</v>
          </cell>
          <cell r="D1944"/>
          <cell r="E1944"/>
          <cell r="F1944"/>
          <cell r="G1944"/>
          <cell r="H1944"/>
          <cell r="I1944"/>
          <cell r="J1944">
            <v>-181999839</v>
          </cell>
        </row>
        <row r="1945">
          <cell r="B1945">
            <v>61030750004</v>
          </cell>
          <cell r="C1945" t="str">
            <v>PRODUCTOS POR COLOC.VENC. MED.ESP.</v>
          </cell>
          <cell r="D1945"/>
          <cell r="E1945"/>
          <cell r="F1945"/>
          <cell r="G1945"/>
          <cell r="H1945"/>
          <cell r="I1945"/>
          <cell r="J1945">
            <v>-16486390</v>
          </cell>
        </row>
        <row r="1946">
          <cell r="B1946">
            <v>61030752000</v>
          </cell>
          <cell r="C1946" t="str">
            <v>PRODUCTOS POR CREDITOS EN GESTION</v>
          </cell>
          <cell r="D1946"/>
          <cell r="E1946"/>
          <cell r="F1946"/>
          <cell r="G1946"/>
          <cell r="H1946"/>
          <cell r="I1946"/>
          <cell r="J1946">
            <v>-3617293485</v>
          </cell>
        </row>
        <row r="1947">
          <cell r="B1947">
            <v>61030752002</v>
          </cell>
          <cell r="C1947" t="str">
            <v>NO REAJUSTABLE - RESIDENTES</v>
          </cell>
          <cell r="D1947"/>
          <cell r="E1947"/>
          <cell r="F1947"/>
          <cell r="G1947"/>
          <cell r="H1947"/>
          <cell r="I1947"/>
          <cell r="J1947">
            <v>-3582920975</v>
          </cell>
        </row>
        <row r="1948">
          <cell r="B1948">
            <v>61030752002</v>
          </cell>
          <cell r="C1948" t="str">
            <v>Productos x Cr¿ditos en Gesti¢n.</v>
          </cell>
          <cell r="D1948"/>
          <cell r="E1948"/>
          <cell r="F1948"/>
          <cell r="G1948"/>
          <cell r="H1948"/>
          <cell r="I1948"/>
          <cell r="J1948">
            <v>-2434207047</v>
          </cell>
        </row>
        <row r="1949">
          <cell r="B1949">
            <v>61030752002</v>
          </cell>
          <cell r="C1949" t="str">
            <v>Produc. por Créd. en Gestion Tarj. de Créd.</v>
          </cell>
          <cell r="D1949"/>
          <cell r="E1949"/>
          <cell r="F1949"/>
          <cell r="G1949"/>
          <cell r="H1949"/>
          <cell r="I1949"/>
          <cell r="J1949">
            <v>-1301102</v>
          </cell>
        </row>
        <row r="1950">
          <cell r="B1950">
            <v>61030752002</v>
          </cell>
          <cell r="C1950" t="str">
            <v>Productos x Creditos En Gesti¢n M/E</v>
          </cell>
          <cell r="D1950"/>
          <cell r="E1950"/>
          <cell r="F1950"/>
          <cell r="G1950"/>
          <cell r="H1950"/>
          <cell r="I1950"/>
          <cell r="J1950">
            <v>-1147412826</v>
          </cell>
        </row>
        <row r="1951">
          <cell r="B1951">
            <v>61030752004</v>
          </cell>
          <cell r="C1951" t="str">
            <v>PRODUCTOS CRED. EN GESTION MED. ESP.</v>
          </cell>
          <cell r="D1951"/>
          <cell r="E1951"/>
          <cell r="F1951"/>
          <cell r="G1951"/>
          <cell r="H1951"/>
          <cell r="I1951"/>
          <cell r="J1951">
            <v>-34372510</v>
          </cell>
        </row>
        <row r="1952">
          <cell r="B1952">
            <v>61030752004</v>
          </cell>
          <cell r="C1952" t="str">
            <v>PRODUCTOS CRED. EN GESTION. MED.ESP.</v>
          </cell>
          <cell r="D1952"/>
          <cell r="E1952"/>
          <cell r="F1952"/>
          <cell r="G1952"/>
          <cell r="H1952"/>
          <cell r="I1952"/>
          <cell r="J1952">
            <v>-31887050</v>
          </cell>
        </row>
        <row r="1953">
          <cell r="B1953">
            <v>61030752004</v>
          </cell>
          <cell r="C1953" t="str">
            <v>PRODUCTOS CRED. EN GESTION. MED.ESP.</v>
          </cell>
          <cell r="D1953"/>
          <cell r="E1953"/>
          <cell r="F1953"/>
          <cell r="G1953"/>
          <cell r="H1953"/>
          <cell r="I1953"/>
          <cell r="J1953">
            <v>-2485460</v>
          </cell>
        </row>
        <row r="1954">
          <cell r="B1954">
            <v>61030756000</v>
          </cell>
          <cell r="C1954" t="str">
            <v>RECUPERACION DE CREDITOS LIQUIDADOS POR INCOBRABLES</v>
          </cell>
          <cell r="D1954"/>
          <cell r="E1954"/>
          <cell r="F1954"/>
          <cell r="G1954"/>
          <cell r="H1954"/>
          <cell r="I1954"/>
          <cell r="J1954">
            <v>-2358872164</v>
          </cell>
        </row>
        <row r="1955">
          <cell r="B1955">
            <v>61030756002</v>
          </cell>
          <cell r="C1955" t="str">
            <v>CAPITAL - RESIDENTES</v>
          </cell>
          <cell r="D1955"/>
          <cell r="E1955"/>
          <cell r="F1955"/>
          <cell r="G1955"/>
          <cell r="H1955"/>
          <cell r="I1955"/>
          <cell r="J1955">
            <v>-2057468008</v>
          </cell>
        </row>
        <row r="1956">
          <cell r="B1956">
            <v>61030756002</v>
          </cell>
          <cell r="C1956" t="str">
            <v>Recuperación Capital - Incobrables</v>
          </cell>
          <cell r="D1956"/>
          <cell r="E1956"/>
          <cell r="F1956"/>
          <cell r="G1956"/>
          <cell r="H1956"/>
          <cell r="I1956"/>
          <cell r="J1956">
            <v>-1607449795</v>
          </cell>
        </row>
        <row r="1957">
          <cell r="B1957">
            <v>61030756002</v>
          </cell>
          <cell r="C1957" t="str">
            <v>Recuperacion Capital - Incobrables</v>
          </cell>
          <cell r="D1957"/>
          <cell r="E1957"/>
          <cell r="F1957"/>
          <cell r="G1957"/>
          <cell r="H1957"/>
          <cell r="I1957"/>
          <cell r="J1957">
            <v>-450018213</v>
          </cell>
        </row>
        <row r="1958">
          <cell r="B1958">
            <v>61030756004</v>
          </cell>
          <cell r="C1958" t="str">
            <v>PRODUCTOS - RESIDENTES</v>
          </cell>
          <cell r="D1958"/>
          <cell r="E1958"/>
          <cell r="F1958"/>
          <cell r="G1958"/>
          <cell r="H1958"/>
          <cell r="I1958"/>
          <cell r="J1958">
            <v>-301404156</v>
          </cell>
        </row>
        <row r="1959">
          <cell r="B1959">
            <v>61030756004</v>
          </cell>
          <cell r="C1959" t="str">
            <v>Recuperacion Productos - Incobrables</v>
          </cell>
          <cell r="D1959"/>
          <cell r="E1959"/>
          <cell r="F1959"/>
          <cell r="G1959"/>
          <cell r="H1959"/>
          <cell r="I1959"/>
          <cell r="J1959">
            <v>-191469582</v>
          </cell>
        </row>
        <row r="1960">
          <cell r="B1960">
            <v>61030756004</v>
          </cell>
          <cell r="C1960" t="str">
            <v>Recuperacion Productos - Incobrables</v>
          </cell>
          <cell r="D1960"/>
          <cell r="E1960"/>
          <cell r="F1960"/>
          <cell r="G1960"/>
          <cell r="H1960"/>
          <cell r="I1960"/>
          <cell r="J1960">
            <v>-109934574</v>
          </cell>
        </row>
        <row r="1961">
          <cell r="B1961">
            <v>61030760000</v>
          </cell>
          <cell r="C1961" t="str">
            <v>PRODUCTOS POR COLOC. VENC. - SECTOR FINANC.</v>
          </cell>
          <cell r="D1961"/>
          <cell r="E1961"/>
          <cell r="F1961"/>
          <cell r="G1961"/>
          <cell r="H1961"/>
          <cell r="I1961"/>
          <cell r="J1961">
            <v>-5955</v>
          </cell>
        </row>
        <row r="1962">
          <cell r="B1962">
            <v>61030760002</v>
          </cell>
          <cell r="C1962" t="str">
            <v>NO REAJUSTABLE</v>
          </cell>
          <cell r="D1962"/>
          <cell r="E1962"/>
          <cell r="F1962"/>
          <cell r="G1962"/>
          <cell r="H1962"/>
          <cell r="I1962"/>
          <cell r="J1962">
            <v>-5955</v>
          </cell>
        </row>
        <row r="1963">
          <cell r="B1963">
            <v>61030760002</v>
          </cell>
          <cell r="C1963" t="str">
            <v>Productos x Colocac. Sector Financiero</v>
          </cell>
          <cell r="D1963"/>
          <cell r="E1963"/>
          <cell r="F1963"/>
          <cell r="G1963"/>
          <cell r="H1963"/>
          <cell r="I1963"/>
          <cell r="J1963">
            <v>-5955</v>
          </cell>
        </row>
        <row r="1964">
          <cell r="B1964">
            <v>61030840000</v>
          </cell>
          <cell r="C1964" t="str">
            <v>PRODUCTOS POR CREDITOS MOROSOS</v>
          </cell>
          <cell r="D1964"/>
          <cell r="E1964"/>
          <cell r="F1964"/>
          <cell r="G1964"/>
          <cell r="H1964"/>
          <cell r="I1964"/>
          <cell r="J1964">
            <v>-7734021519</v>
          </cell>
        </row>
        <row r="1965">
          <cell r="B1965">
            <v>61030840002</v>
          </cell>
          <cell r="C1965" t="str">
            <v>RESIDENTES</v>
          </cell>
          <cell r="D1965"/>
          <cell r="E1965"/>
          <cell r="F1965"/>
          <cell r="G1965"/>
          <cell r="H1965"/>
          <cell r="I1965"/>
          <cell r="J1965">
            <v>-7341979416</v>
          </cell>
        </row>
        <row r="1966">
          <cell r="B1966">
            <v>61030840002</v>
          </cell>
          <cell r="C1966" t="str">
            <v>Productos por Cr¿ditos Morosos</v>
          </cell>
          <cell r="D1966"/>
          <cell r="E1966"/>
          <cell r="F1966"/>
          <cell r="G1966"/>
          <cell r="H1966"/>
          <cell r="I1966"/>
          <cell r="J1966">
            <v>-5793171885</v>
          </cell>
        </row>
        <row r="1967">
          <cell r="B1967">
            <v>61030840002</v>
          </cell>
          <cell r="C1967" t="str">
            <v>Produc. por Créd. Morosos Tarj. de Créd</v>
          </cell>
          <cell r="D1967"/>
          <cell r="E1967"/>
          <cell r="F1967"/>
          <cell r="G1967"/>
          <cell r="H1967"/>
          <cell r="I1967"/>
          <cell r="J1967">
            <v>-80973902</v>
          </cell>
        </row>
        <row r="1968">
          <cell r="B1968">
            <v>61030840002</v>
          </cell>
          <cell r="C1968" t="str">
            <v>Productos por Cr¿ditos Morosos M/E.</v>
          </cell>
          <cell r="D1968"/>
          <cell r="E1968"/>
          <cell r="F1968"/>
          <cell r="G1968"/>
          <cell r="H1968"/>
          <cell r="I1968"/>
          <cell r="J1968">
            <v>-1467833629</v>
          </cell>
        </row>
        <row r="1969">
          <cell r="B1969">
            <v>61030840004</v>
          </cell>
          <cell r="C1969" t="str">
            <v>PRODUCTOS POR CRE. MOROSOS MED. ESP.</v>
          </cell>
          <cell r="D1969"/>
          <cell r="E1969"/>
          <cell r="F1969"/>
          <cell r="G1969"/>
          <cell r="H1969"/>
          <cell r="I1969"/>
          <cell r="J1969">
            <v>-189870263</v>
          </cell>
        </row>
        <row r="1970">
          <cell r="B1970">
            <v>61030840004</v>
          </cell>
          <cell r="C1970" t="str">
            <v>PRODUCTOS CRED.MOROSOS MED.ESP.</v>
          </cell>
          <cell r="D1970"/>
          <cell r="E1970"/>
          <cell r="F1970"/>
          <cell r="G1970"/>
          <cell r="H1970"/>
          <cell r="I1970"/>
          <cell r="J1970">
            <v>-202171840</v>
          </cell>
        </row>
        <row r="1971">
          <cell r="B1971">
            <v>61030840004</v>
          </cell>
          <cell r="C1971" t="str">
            <v>PRODUCTOS CRED.MOROSOS MED.ESP.</v>
          </cell>
          <cell r="D1971"/>
          <cell r="E1971"/>
          <cell r="F1971"/>
          <cell r="G1971"/>
          <cell r="H1971"/>
          <cell r="I1971"/>
          <cell r="J1971">
            <v>-189870263</v>
          </cell>
        </row>
        <row r="1972">
          <cell r="B1972">
            <v>61060000000</v>
          </cell>
          <cell r="C1972" t="str">
            <v>GANANCIAS POR VALUACION</v>
          </cell>
          <cell r="D1972"/>
          <cell r="E1972"/>
          <cell r="F1972"/>
          <cell r="G1972"/>
          <cell r="H1972"/>
          <cell r="I1972"/>
          <cell r="J1972">
            <v>-835102097516</v>
          </cell>
        </row>
        <row r="1973">
          <cell r="B1973">
            <v>61060766000</v>
          </cell>
          <cell r="C1973" t="str">
            <v>GANANCIAS X VALUACION DE ACTIVOS EN MONEDA EXTRAJERA</v>
          </cell>
          <cell r="D1973"/>
          <cell r="E1973"/>
          <cell r="F1973"/>
          <cell r="G1973"/>
          <cell r="H1973"/>
          <cell r="I1973"/>
          <cell r="J1973">
            <v>-530047519391</v>
          </cell>
        </row>
        <row r="1974">
          <cell r="B1974">
            <v>61060766002</v>
          </cell>
          <cell r="C1974" t="str">
            <v>DISPONIBILIDADES - RESIDENTES</v>
          </cell>
          <cell r="D1974"/>
          <cell r="E1974"/>
          <cell r="F1974"/>
          <cell r="G1974"/>
          <cell r="H1974"/>
          <cell r="I1974"/>
          <cell r="J1974">
            <v>-48607393310</v>
          </cell>
        </row>
        <row r="1975">
          <cell r="B1975">
            <v>61060766002</v>
          </cell>
          <cell r="C1975" t="str">
            <v>Ganancia x  Valuac. - Disponibilidades</v>
          </cell>
          <cell r="D1975"/>
          <cell r="E1975"/>
          <cell r="F1975"/>
          <cell r="G1975"/>
          <cell r="H1975"/>
          <cell r="I1975"/>
          <cell r="J1975">
            <v>-48607393310</v>
          </cell>
        </row>
        <row r="1976">
          <cell r="B1976">
            <v>61060766004</v>
          </cell>
          <cell r="C1976" t="str">
            <v>CRED.VIG. X INTER.FINANC. - SECTOR FINANC. - RESIDENTES</v>
          </cell>
          <cell r="D1976"/>
          <cell r="E1976"/>
          <cell r="F1976"/>
          <cell r="G1976"/>
          <cell r="H1976"/>
          <cell r="I1976"/>
          <cell r="J1976">
            <v>-18207074606</v>
          </cell>
        </row>
        <row r="1977">
          <cell r="B1977">
            <v>61060766004</v>
          </cell>
          <cell r="C1977" t="str">
            <v>Ganancia x Valuac.Oblig.x Intermed.Financ.Sec.Financiero.</v>
          </cell>
          <cell r="D1977"/>
          <cell r="E1977"/>
          <cell r="F1977"/>
          <cell r="G1977"/>
          <cell r="H1977"/>
          <cell r="I1977"/>
          <cell r="J1977">
            <v>-18207074606</v>
          </cell>
        </row>
        <row r="1978">
          <cell r="B1978">
            <v>61060766006</v>
          </cell>
          <cell r="C1978" t="str">
            <v>CRED.VIG. X INTER.FINANC. - SECTOR NO FINANC. - RESIDENTES</v>
          </cell>
          <cell r="D1978"/>
          <cell r="E1978"/>
          <cell r="F1978"/>
          <cell r="G1978"/>
          <cell r="H1978"/>
          <cell r="I1978"/>
          <cell r="J1978">
            <v>-422356808300</v>
          </cell>
        </row>
        <row r="1979">
          <cell r="B1979">
            <v>61060766006</v>
          </cell>
          <cell r="C1979" t="str">
            <v>Ganan. p/Valuaci¢n - Cred. Vigentes    Sector no Financiero</v>
          </cell>
          <cell r="D1979"/>
          <cell r="E1979"/>
          <cell r="F1979"/>
          <cell r="G1979"/>
          <cell r="H1979"/>
          <cell r="I1979"/>
          <cell r="J1979">
            <v>-422356808300</v>
          </cell>
        </row>
        <row r="1980">
          <cell r="B1980">
            <v>61060766008</v>
          </cell>
          <cell r="C1980" t="str">
            <v>CREDITOS VENCIDOS POR INTERMED. FINANC. - RESIDENTES</v>
          </cell>
          <cell r="D1980"/>
          <cell r="E1980"/>
          <cell r="F1980"/>
          <cell r="G1980"/>
          <cell r="H1980"/>
          <cell r="I1980"/>
          <cell r="J1980">
            <v>-40876243175</v>
          </cell>
        </row>
        <row r="1981">
          <cell r="B1981">
            <v>61060766008</v>
          </cell>
          <cell r="C1981" t="str">
            <v>Ganancia x Valuaci¿n-Creditos Vencidos</v>
          </cell>
          <cell r="D1981"/>
          <cell r="E1981"/>
          <cell r="F1981"/>
          <cell r="G1981"/>
          <cell r="H1981"/>
          <cell r="I1981"/>
          <cell r="J1981">
            <v>-40876243175</v>
          </cell>
        </row>
        <row r="1982">
          <cell r="B1982">
            <v>61060768000</v>
          </cell>
          <cell r="C1982" t="str">
            <v>GANANCIAS X VALUACION DE PASIVOS EN MONEDA EXTRANJERA</v>
          </cell>
          <cell r="D1982"/>
          <cell r="E1982"/>
          <cell r="F1982"/>
          <cell r="G1982"/>
          <cell r="H1982"/>
          <cell r="I1982"/>
          <cell r="J1982">
            <v>-305054578125</v>
          </cell>
        </row>
        <row r="1983">
          <cell r="B1983">
            <v>61060768002</v>
          </cell>
          <cell r="C1983" t="str">
            <v>OBLIGACIONES X INTERMED. FINANC. - SECTOR FINANC. - RESIDENTES</v>
          </cell>
          <cell r="D1983"/>
          <cell r="E1983"/>
          <cell r="F1983"/>
          <cell r="G1983"/>
          <cell r="H1983"/>
          <cell r="I1983"/>
          <cell r="J1983">
            <v>-81286315271</v>
          </cell>
        </row>
        <row r="1984">
          <cell r="B1984">
            <v>61060768002</v>
          </cell>
          <cell r="C1984" t="str">
            <v>Gananc. p/Valuaci¢n Interm. Financiera Sector Financiero</v>
          </cell>
          <cell r="D1984"/>
          <cell r="E1984"/>
          <cell r="F1984"/>
          <cell r="G1984"/>
          <cell r="H1984"/>
          <cell r="I1984"/>
          <cell r="J1984">
            <v>-81286315271</v>
          </cell>
        </row>
        <row r="1985">
          <cell r="B1985">
            <v>61060768004</v>
          </cell>
          <cell r="C1985" t="str">
            <v>OBLIGACIONES X INTERMED. FINANC. - SECTOR NO FINANC. - RESIDENTES</v>
          </cell>
          <cell r="D1985"/>
          <cell r="E1985"/>
          <cell r="F1985"/>
          <cell r="G1985"/>
          <cell r="H1985"/>
          <cell r="I1985"/>
          <cell r="J1985">
            <v>-223768262854</v>
          </cell>
        </row>
        <row r="1986">
          <cell r="B1986">
            <v>61060768004</v>
          </cell>
          <cell r="C1986" t="str">
            <v>Ganan. p/Valuaci¢n Interm. Financiera  Sector no Financiero</v>
          </cell>
          <cell r="D1986"/>
          <cell r="E1986"/>
          <cell r="F1986"/>
          <cell r="G1986"/>
          <cell r="H1986"/>
          <cell r="I1986"/>
          <cell r="J1986">
            <v>-223768262854</v>
          </cell>
        </row>
        <row r="1987">
          <cell r="B1987">
            <v>61070000000</v>
          </cell>
          <cell r="C1987" t="str">
            <v>RENTAS Y DIFER. DE COTIZACION DE VAL. PUBLICOS Y PRIVADOS</v>
          </cell>
          <cell r="D1987"/>
          <cell r="E1987"/>
          <cell r="F1987"/>
          <cell r="G1987"/>
          <cell r="H1987"/>
          <cell r="I1987"/>
          <cell r="J1987">
            <v>-4697672549</v>
          </cell>
        </row>
        <row r="1988">
          <cell r="B1988">
            <v>61070846000</v>
          </cell>
          <cell r="C1988" t="str">
            <v>RENTAS DE VALORES PUBLICOS Y PRIVADOS</v>
          </cell>
          <cell r="D1988"/>
          <cell r="E1988"/>
          <cell r="F1988"/>
          <cell r="G1988"/>
          <cell r="H1988"/>
          <cell r="I1988"/>
          <cell r="J1988">
            <v>-4697672549</v>
          </cell>
        </row>
        <row r="1989">
          <cell r="B1989">
            <v>61070846002</v>
          </cell>
          <cell r="C1989" t="str">
            <v>RENTAS DE VALORES PUBLICOS Y PRIVADOS</v>
          </cell>
          <cell r="D1989"/>
          <cell r="E1989"/>
          <cell r="F1989"/>
          <cell r="G1989"/>
          <cell r="H1989"/>
          <cell r="I1989"/>
          <cell r="J1989">
            <v>-4697672549</v>
          </cell>
        </row>
        <row r="1990">
          <cell r="B1990">
            <v>61070846002</v>
          </cell>
          <cell r="C1990" t="str">
            <v>Rentas de Val.Publicos y Privados-Renta Fija</v>
          </cell>
          <cell r="D1990"/>
          <cell r="E1990"/>
          <cell r="F1990"/>
          <cell r="G1990"/>
          <cell r="H1990"/>
          <cell r="I1990"/>
          <cell r="J1990">
            <v>-4697672549</v>
          </cell>
        </row>
        <row r="1991">
          <cell r="B1991">
            <v>61080000000</v>
          </cell>
          <cell r="C1991" t="str">
            <v>DESAFECTACION DE PREVISIONES</v>
          </cell>
          <cell r="D1991"/>
          <cell r="E1991"/>
          <cell r="F1991"/>
          <cell r="G1991"/>
          <cell r="H1991"/>
          <cell r="I1991"/>
          <cell r="J1991">
            <v>-323094128380</v>
          </cell>
        </row>
        <row r="1992">
          <cell r="B1992">
            <v>61080772000</v>
          </cell>
          <cell r="C1992" t="str">
            <v>DESAFECTACION DE PREVISIONES PARA RIESGOS CREDITICIOS</v>
          </cell>
          <cell r="D1992"/>
          <cell r="E1992"/>
          <cell r="F1992"/>
          <cell r="G1992"/>
          <cell r="H1992"/>
          <cell r="I1992"/>
          <cell r="J1992">
            <v>-323094128380</v>
          </cell>
        </row>
        <row r="1993">
          <cell r="B1993">
            <v>61080772002</v>
          </cell>
          <cell r="C1993" t="str">
            <v>RESIDENTES</v>
          </cell>
          <cell r="D1993"/>
          <cell r="E1993"/>
          <cell r="F1993"/>
          <cell r="G1993"/>
          <cell r="H1993"/>
          <cell r="I1993"/>
          <cell r="J1993">
            <v>-318050698344</v>
          </cell>
        </row>
        <row r="1994">
          <cell r="B1994">
            <v>61080772002</v>
          </cell>
          <cell r="C1994" t="str">
            <v>Previsiones Desafectadas - Riesgos Crediticios</v>
          </cell>
          <cell r="D1994"/>
          <cell r="E1994"/>
          <cell r="F1994"/>
          <cell r="G1994"/>
          <cell r="H1994"/>
          <cell r="I1994"/>
          <cell r="J1994">
            <v>-121190799</v>
          </cell>
        </row>
        <row r="1995">
          <cell r="B1995">
            <v>61080772002</v>
          </cell>
          <cell r="C1995" t="str">
            <v>Prev. desafect. - Creditos Sector no Financiero</v>
          </cell>
          <cell r="D1995"/>
          <cell r="E1995"/>
          <cell r="F1995"/>
          <cell r="G1995"/>
          <cell r="H1995"/>
          <cell r="I1995"/>
          <cell r="J1995">
            <v>-89588622098</v>
          </cell>
        </row>
        <row r="1996">
          <cell r="B1996">
            <v>61080772002</v>
          </cell>
          <cell r="C1996" t="str">
            <v>Prev. desafect. - Creditos Diversos</v>
          </cell>
          <cell r="D1996"/>
          <cell r="E1996"/>
          <cell r="F1996"/>
          <cell r="G1996"/>
          <cell r="H1996"/>
          <cell r="I1996"/>
          <cell r="J1996">
            <v>-11281533912</v>
          </cell>
        </row>
        <row r="1997">
          <cell r="B1997">
            <v>61080772002</v>
          </cell>
          <cell r="C1997" t="str">
            <v>Prev. desafect.  - Creditos Vencidos</v>
          </cell>
          <cell r="D1997"/>
          <cell r="E1997"/>
          <cell r="F1997"/>
          <cell r="G1997"/>
          <cell r="H1997"/>
          <cell r="I1997"/>
          <cell r="J1997">
            <v>-64260975000</v>
          </cell>
        </row>
        <row r="1998">
          <cell r="B1998">
            <v>61080772002</v>
          </cell>
          <cell r="C1998" t="str">
            <v>Prev. Desafect.- Genericas</v>
          </cell>
          <cell r="D1998"/>
          <cell r="E1998"/>
          <cell r="F1998"/>
          <cell r="G1998"/>
          <cell r="H1998"/>
          <cell r="I1998"/>
          <cell r="J1998">
            <v>-34974373880</v>
          </cell>
        </row>
        <row r="1999">
          <cell r="B1999">
            <v>61080772002</v>
          </cell>
          <cell r="C1999" t="str">
            <v>PREV. DESAFECT.  - INVERSIONES</v>
          </cell>
          <cell r="D1999"/>
          <cell r="E1999"/>
          <cell r="F1999"/>
          <cell r="G1999"/>
          <cell r="H1999"/>
          <cell r="I1999"/>
          <cell r="J1999">
            <v>-16186803205</v>
          </cell>
        </row>
        <row r="2000">
          <cell r="B2000">
            <v>61080772002</v>
          </cell>
          <cell r="C2000" t="str">
            <v>Prev. desafect.  - Contingencias</v>
          </cell>
          <cell r="D2000"/>
          <cell r="E2000"/>
          <cell r="F2000"/>
          <cell r="G2000"/>
          <cell r="H2000"/>
          <cell r="I2000"/>
          <cell r="J2000">
            <v>-842392645</v>
          </cell>
        </row>
        <row r="2001">
          <cell r="B2001">
            <v>61080772002</v>
          </cell>
          <cell r="C2001" t="str">
            <v>Previsiones Desafect. Caja Y Bancos</v>
          </cell>
          <cell r="D2001"/>
          <cell r="E2001"/>
          <cell r="F2001"/>
          <cell r="G2001"/>
          <cell r="H2001"/>
          <cell r="I2001"/>
          <cell r="J2001">
            <v>-13023822</v>
          </cell>
        </row>
        <row r="2002">
          <cell r="B2002">
            <v>61080772002</v>
          </cell>
          <cell r="C2002" t="str">
            <v>Previsiones Desafect. Riesgos Crediticios</v>
          </cell>
          <cell r="D2002"/>
          <cell r="E2002"/>
          <cell r="F2002"/>
          <cell r="G2002"/>
          <cell r="H2002"/>
          <cell r="I2002"/>
          <cell r="J2002">
            <v>-138555729</v>
          </cell>
        </row>
        <row r="2003">
          <cell r="B2003">
            <v>61080772002</v>
          </cell>
          <cell r="C2003" t="str">
            <v>Prev.Desafect. - Creditos sector no Financiero</v>
          </cell>
          <cell r="D2003"/>
          <cell r="E2003"/>
          <cell r="F2003"/>
          <cell r="G2003"/>
          <cell r="H2003"/>
          <cell r="I2003"/>
          <cell r="J2003">
            <v>-60121561667</v>
          </cell>
        </row>
        <row r="2004">
          <cell r="B2004">
            <v>61080772002</v>
          </cell>
          <cell r="C2004" t="str">
            <v>Previsiones Desafect. Creditos Diversos</v>
          </cell>
          <cell r="D2004"/>
          <cell r="E2004"/>
          <cell r="F2004"/>
          <cell r="G2004"/>
          <cell r="H2004"/>
          <cell r="I2004"/>
          <cell r="J2004">
            <v>-3345395968</v>
          </cell>
        </row>
        <row r="2005">
          <cell r="B2005">
            <v>61080772002</v>
          </cell>
          <cell r="C2005" t="str">
            <v>Previsiones Desafect. Creditos Vencidos</v>
          </cell>
          <cell r="D2005"/>
          <cell r="E2005"/>
          <cell r="F2005"/>
          <cell r="G2005"/>
          <cell r="H2005"/>
          <cell r="I2005"/>
          <cell r="J2005">
            <v>-32764027651</v>
          </cell>
        </row>
        <row r="2006">
          <cell r="B2006">
            <v>61080772002</v>
          </cell>
          <cell r="C2006" t="str">
            <v>Prev. Desafect.- Otras  Inversiones</v>
          </cell>
          <cell r="D2006"/>
          <cell r="E2006"/>
          <cell r="F2006"/>
          <cell r="G2006"/>
          <cell r="H2006"/>
          <cell r="I2006"/>
          <cell r="J2006">
            <v>-4317841597</v>
          </cell>
        </row>
        <row r="2007">
          <cell r="B2007">
            <v>61080772002</v>
          </cell>
          <cell r="C2007" t="str">
            <v>DESAF. PREV. JUICIOS PENDIENTES</v>
          </cell>
          <cell r="D2007"/>
          <cell r="E2007"/>
          <cell r="F2007"/>
          <cell r="G2007"/>
          <cell r="H2007"/>
          <cell r="I2007"/>
          <cell r="J2007">
            <v>-43163633</v>
          </cell>
        </row>
        <row r="2008">
          <cell r="B2008">
            <v>61080772002</v>
          </cell>
          <cell r="C2008" t="str">
            <v>Prev. desafect.  - Contingencias  m/e</v>
          </cell>
          <cell r="D2008"/>
          <cell r="E2008"/>
          <cell r="F2008"/>
          <cell r="G2008"/>
          <cell r="H2008"/>
          <cell r="I2008"/>
          <cell r="J2008">
            <v>-51236738</v>
          </cell>
        </row>
        <row r="2009">
          <cell r="B2009">
            <v>61080772007</v>
          </cell>
          <cell r="C2009" t="str">
            <v>DESAF. MEDIDAS ESPECIALES DE APOYO -BCP</v>
          </cell>
          <cell r="D2009"/>
          <cell r="E2009"/>
          <cell r="F2009"/>
          <cell r="G2009"/>
          <cell r="H2009"/>
          <cell r="I2009"/>
          <cell r="J2009">
            <v>-5043430036</v>
          </cell>
        </row>
        <row r="2010">
          <cell r="B2010">
            <v>61080772007</v>
          </cell>
          <cell r="C2010" t="str">
            <v>DESAFECTACION PREVISIONES - MED.ESP.</v>
          </cell>
          <cell r="D2010"/>
          <cell r="E2010"/>
          <cell r="F2010"/>
          <cell r="G2010"/>
          <cell r="H2010"/>
          <cell r="I2010"/>
          <cell r="J2010">
            <v>-2840561310</v>
          </cell>
        </row>
        <row r="2011">
          <cell r="B2011">
            <v>61080772007</v>
          </cell>
          <cell r="C2011" t="str">
            <v>DESAFECTACION PREVISIONES - MED.ESP.</v>
          </cell>
          <cell r="D2011"/>
          <cell r="E2011"/>
          <cell r="F2011"/>
          <cell r="G2011"/>
          <cell r="H2011"/>
          <cell r="I2011"/>
          <cell r="J2011">
            <v>-2202868726</v>
          </cell>
        </row>
        <row r="2012">
          <cell r="B2012">
            <v>62000000000</v>
          </cell>
          <cell r="C2012" t="str">
            <v>GANANCIAS POR SERVICIOS</v>
          </cell>
          <cell r="D2012"/>
          <cell r="E2012"/>
          <cell r="F2012"/>
          <cell r="G2012"/>
          <cell r="H2012"/>
          <cell r="I2012"/>
          <cell r="J2012">
            <v>-38234734076</v>
          </cell>
        </row>
        <row r="2013">
          <cell r="B2013">
            <v>62010000000</v>
          </cell>
          <cell r="C2013" t="str">
            <v>GANANCIAS POR SERVICIOS</v>
          </cell>
          <cell r="D2013"/>
          <cell r="E2013"/>
          <cell r="F2013"/>
          <cell r="G2013"/>
          <cell r="H2013"/>
          <cell r="I2013"/>
          <cell r="J2013">
            <v>-38234734076</v>
          </cell>
        </row>
        <row r="2014">
          <cell r="B2014">
            <v>62010774000</v>
          </cell>
          <cell r="C2014" t="str">
            <v>GARANTIAS OTORGADAS</v>
          </cell>
          <cell r="D2014"/>
          <cell r="E2014"/>
          <cell r="F2014"/>
          <cell r="G2014"/>
          <cell r="H2014"/>
          <cell r="I2014"/>
          <cell r="J2014">
            <v>-41917221</v>
          </cell>
        </row>
        <row r="2015">
          <cell r="B2015">
            <v>62010774002</v>
          </cell>
          <cell r="C2015" t="str">
            <v>RESIDENTES</v>
          </cell>
          <cell r="D2015"/>
          <cell r="E2015"/>
          <cell r="F2015"/>
          <cell r="G2015"/>
          <cell r="H2015"/>
          <cell r="I2015"/>
          <cell r="J2015">
            <v>-41917221</v>
          </cell>
        </row>
        <row r="2016">
          <cell r="B2016">
            <v>62010774002</v>
          </cell>
          <cell r="C2016" t="str">
            <v>Ganancias por Garantías Otorgadas</v>
          </cell>
          <cell r="D2016"/>
          <cell r="E2016"/>
          <cell r="F2016"/>
          <cell r="G2016"/>
          <cell r="H2016"/>
          <cell r="I2016"/>
          <cell r="J2016">
            <v>-41917221</v>
          </cell>
        </row>
        <row r="2017">
          <cell r="B2017">
            <v>62010776000</v>
          </cell>
          <cell r="C2017" t="str">
            <v>TARJETAS DE CREDITO</v>
          </cell>
          <cell r="D2017"/>
          <cell r="E2017"/>
          <cell r="F2017"/>
          <cell r="G2017"/>
          <cell r="H2017"/>
          <cell r="I2017"/>
          <cell r="J2017">
            <v>-8479284882</v>
          </cell>
        </row>
        <row r="2018">
          <cell r="B2018">
            <v>62010776002</v>
          </cell>
          <cell r="C2018" t="str">
            <v>RESIDENTES</v>
          </cell>
          <cell r="D2018"/>
          <cell r="E2018"/>
          <cell r="F2018"/>
          <cell r="G2018"/>
          <cell r="H2018"/>
          <cell r="I2018"/>
          <cell r="J2018">
            <v>-8479284882</v>
          </cell>
        </row>
        <row r="2019">
          <cell r="B2019">
            <v>62010776002</v>
          </cell>
          <cell r="C2019" t="str">
            <v>Tarjetas de Cr¿dito</v>
          </cell>
          <cell r="D2019"/>
          <cell r="E2019"/>
          <cell r="F2019"/>
          <cell r="G2019"/>
          <cell r="H2019"/>
          <cell r="I2019"/>
          <cell r="J2019">
            <v>-1499874731</v>
          </cell>
        </row>
        <row r="2020">
          <cell r="B2020">
            <v>62010776002</v>
          </cell>
          <cell r="C2020" t="str">
            <v>Comisiones Tarjetas - BEPSA</v>
          </cell>
          <cell r="D2020"/>
          <cell r="E2020"/>
          <cell r="F2020"/>
          <cell r="G2020"/>
          <cell r="H2020"/>
          <cell r="I2020"/>
          <cell r="J2020">
            <v>-37961031</v>
          </cell>
        </row>
        <row r="2021">
          <cell r="B2021">
            <v>62010776002</v>
          </cell>
          <cell r="C2021" t="str">
            <v>Adelantos de efectivo - Tjt de Creditos</v>
          </cell>
          <cell r="D2021"/>
          <cell r="E2021"/>
          <cell r="F2021"/>
          <cell r="G2021"/>
          <cell r="H2021"/>
          <cell r="I2021"/>
          <cell r="J2021">
            <v>-503172784</v>
          </cell>
        </row>
        <row r="2022">
          <cell r="B2022">
            <v>62010776002</v>
          </cell>
          <cell r="C2022" t="str">
            <v>Comisión ATM</v>
          </cell>
          <cell r="D2022"/>
          <cell r="E2022"/>
          <cell r="F2022"/>
          <cell r="G2022"/>
          <cell r="H2022"/>
          <cell r="I2022"/>
          <cell r="J2022">
            <v>-1566366871</v>
          </cell>
        </row>
        <row r="2023">
          <cell r="B2023">
            <v>62010776002</v>
          </cell>
          <cell r="C2023" t="str">
            <v>COMISION EXTERIOR - BANCARD</v>
          </cell>
          <cell r="D2023"/>
          <cell r="E2023"/>
          <cell r="F2023"/>
          <cell r="G2023"/>
          <cell r="H2023"/>
          <cell r="I2023"/>
          <cell r="J2023">
            <v>-274594485</v>
          </cell>
        </row>
        <row r="2024">
          <cell r="B2024">
            <v>62010776002</v>
          </cell>
          <cell r="C2024" t="str">
            <v>COMIS. TC ADQUIRENCIA - BANCARD</v>
          </cell>
          <cell r="D2024"/>
          <cell r="E2024"/>
          <cell r="F2024"/>
          <cell r="G2024"/>
          <cell r="H2024"/>
          <cell r="I2024"/>
          <cell r="J2024">
            <v>-654885304</v>
          </cell>
        </row>
        <row r="2025">
          <cell r="B2025">
            <v>62010776002</v>
          </cell>
          <cell r="C2025" t="str">
            <v>COMISION EXTRACCION ATM - BEPSA</v>
          </cell>
          <cell r="D2025"/>
          <cell r="E2025"/>
          <cell r="F2025"/>
          <cell r="G2025"/>
          <cell r="H2025"/>
          <cell r="I2025"/>
          <cell r="J2025">
            <v>-1265777313</v>
          </cell>
        </row>
        <row r="2026">
          <cell r="B2026">
            <v>62010776002</v>
          </cell>
          <cell r="C2026" t="str">
            <v>COMISION TJT - BANCARD</v>
          </cell>
          <cell r="D2026"/>
          <cell r="E2026"/>
          <cell r="F2026"/>
          <cell r="G2026"/>
          <cell r="H2026"/>
          <cell r="I2026"/>
          <cell r="J2026">
            <v>-15138127</v>
          </cell>
        </row>
        <row r="2027">
          <cell r="B2027">
            <v>62010776002</v>
          </cell>
          <cell r="C2027" t="str">
            <v>Exceso Linea de TC - Bepsa</v>
          </cell>
          <cell r="D2027"/>
          <cell r="E2027"/>
          <cell r="F2027"/>
          <cell r="G2027"/>
          <cell r="H2027"/>
          <cell r="I2027"/>
          <cell r="J2027">
            <v>-521745</v>
          </cell>
        </row>
        <row r="2028">
          <cell r="B2028">
            <v>62010776002</v>
          </cell>
          <cell r="C2028" t="str">
            <v>COMPRAS EN COMERCIOS - BEPSA</v>
          </cell>
          <cell r="D2028"/>
          <cell r="E2028"/>
          <cell r="F2028"/>
          <cell r="G2028"/>
          <cell r="H2028"/>
          <cell r="I2028"/>
          <cell r="J2028">
            <v>-1185973507</v>
          </cell>
        </row>
        <row r="2029">
          <cell r="B2029">
            <v>62010776002</v>
          </cell>
          <cell r="C2029" t="str">
            <v>Adelanto Efectivo TC ATM - BEPSA</v>
          </cell>
          <cell r="D2029"/>
          <cell r="E2029"/>
          <cell r="F2029"/>
          <cell r="G2029"/>
          <cell r="H2029"/>
          <cell r="I2029"/>
          <cell r="J2029">
            <v>-223968512</v>
          </cell>
        </row>
        <row r="2030">
          <cell r="B2030">
            <v>62010776002</v>
          </cell>
          <cell r="C2030" t="str">
            <v>Adelanto Efectivo TC POS- BEPSA</v>
          </cell>
          <cell r="D2030"/>
          <cell r="E2030"/>
          <cell r="F2030"/>
          <cell r="G2030"/>
          <cell r="H2030"/>
          <cell r="I2030"/>
          <cell r="J2030">
            <v>-57703765</v>
          </cell>
        </row>
        <row r="2031">
          <cell r="B2031">
            <v>62010776002</v>
          </cell>
          <cell r="C2031" t="str">
            <v>COMIS.ROL EMISOR - BANCARD</v>
          </cell>
          <cell r="D2031"/>
          <cell r="E2031"/>
          <cell r="F2031"/>
          <cell r="G2031"/>
          <cell r="H2031"/>
          <cell r="I2031"/>
          <cell r="J2031">
            <v>-508250962</v>
          </cell>
        </row>
        <row r="2032">
          <cell r="B2032">
            <v>62010776002</v>
          </cell>
          <cell r="C2032" t="str">
            <v>COMIS.ROL PAGADOR - BANCARD</v>
          </cell>
          <cell r="D2032"/>
          <cell r="E2032"/>
          <cell r="F2032"/>
          <cell r="G2032"/>
          <cell r="H2032"/>
          <cell r="I2032"/>
          <cell r="J2032">
            <v>-528129111</v>
          </cell>
        </row>
        <row r="2033">
          <cell r="B2033">
            <v>62010776002</v>
          </cell>
          <cell r="C2033" t="str">
            <v>COMIS. TC ADQUIRENCIA  - BEPSA</v>
          </cell>
          <cell r="D2033"/>
          <cell r="E2033"/>
          <cell r="F2033"/>
          <cell r="G2033"/>
          <cell r="H2033"/>
          <cell r="I2033"/>
          <cell r="J2033">
            <v>-54220432</v>
          </cell>
        </row>
        <row r="2034">
          <cell r="B2034">
            <v>62010776002</v>
          </cell>
          <cell r="C2034" t="str">
            <v>COM.BEPSA.ROL.BCO.PAGADOR</v>
          </cell>
          <cell r="D2034"/>
          <cell r="E2034"/>
          <cell r="F2034"/>
          <cell r="G2034"/>
          <cell r="H2034"/>
          <cell r="I2034"/>
          <cell r="J2034">
            <v>-14883386</v>
          </cell>
        </row>
        <row r="2035">
          <cell r="B2035">
            <v>62010776002</v>
          </cell>
          <cell r="C2035" t="str">
            <v>COMPRAS EN EL EXTERIOR TC BEPSA</v>
          </cell>
          <cell r="D2035"/>
          <cell r="E2035"/>
          <cell r="F2035"/>
          <cell r="G2035"/>
          <cell r="H2035"/>
          <cell r="I2035"/>
          <cell r="J2035">
            <v>-22156971</v>
          </cell>
        </row>
        <row r="2036">
          <cell r="B2036">
            <v>62010776002</v>
          </cell>
          <cell r="C2036" t="str">
            <v>COM.BEPSA.ROL EMISOR</v>
          </cell>
          <cell r="D2036"/>
          <cell r="E2036"/>
          <cell r="F2036"/>
          <cell r="G2036"/>
          <cell r="H2036"/>
          <cell r="I2036"/>
          <cell r="J2036">
            <v>-65705845</v>
          </cell>
        </row>
        <row r="2037">
          <cell r="B2037">
            <v>62010778000</v>
          </cell>
          <cell r="C2037" t="str">
            <v>VALORES AL COBRO</v>
          </cell>
          <cell r="D2037"/>
          <cell r="E2037"/>
          <cell r="F2037"/>
          <cell r="G2037"/>
          <cell r="H2037"/>
          <cell r="I2037"/>
          <cell r="J2037">
            <v>-1147326701</v>
          </cell>
        </row>
        <row r="2038">
          <cell r="B2038">
            <v>62010778002</v>
          </cell>
          <cell r="C2038" t="str">
            <v>RESIDENTES</v>
          </cell>
          <cell r="D2038"/>
          <cell r="E2038"/>
          <cell r="F2038"/>
          <cell r="G2038"/>
          <cell r="H2038"/>
          <cell r="I2038"/>
          <cell r="J2038">
            <v>-1147326701</v>
          </cell>
        </row>
        <row r="2039">
          <cell r="B2039">
            <v>62010778002</v>
          </cell>
          <cell r="C2039" t="str">
            <v>COMISION P/DEP. EFECT. DOLAR</v>
          </cell>
          <cell r="D2039"/>
          <cell r="E2039"/>
          <cell r="F2039"/>
          <cell r="G2039"/>
          <cell r="H2039"/>
          <cell r="I2039"/>
          <cell r="J2039">
            <v>-73754</v>
          </cell>
        </row>
        <row r="2040">
          <cell r="B2040">
            <v>62010778002</v>
          </cell>
          <cell r="C2040" t="str">
            <v>COMIS. P/DEP. EFECT. DOLAR</v>
          </cell>
          <cell r="D2040"/>
          <cell r="E2040"/>
          <cell r="F2040"/>
          <cell r="G2040"/>
          <cell r="H2040"/>
          <cell r="I2040"/>
          <cell r="J2040">
            <v>-1147252947</v>
          </cell>
        </row>
        <row r="2041">
          <cell r="B2041">
            <v>62010784000</v>
          </cell>
          <cell r="C2041" t="str">
            <v>GIROS, TRANSFERENCIAS ORDENES DE PAGO</v>
          </cell>
          <cell r="D2041"/>
          <cell r="E2041"/>
          <cell r="F2041"/>
          <cell r="G2041"/>
          <cell r="H2041"/>
          <cell r="I2041"/>
          <cell r="J2041">
            <v>-934616637</v>
          </cell>
        </row>
        <row r="2042">
          <cell r="B2042">
            <v>62010784002</v>
          </cell>
          <cell r="C2042" t="str">
            <v>RESIDENTES</v>
          </cell>
          <cell r="D2042"/>
          <cell r="E2042"/>
          <cell r="F2042"/>
          <cell r="G2042"/>
          <cell r="H2042"/>
          <cell r="I2042"/>
          <cell r="J2042">
            <v>-934616637</v>
          </cell>
        </row>
        <row r="2043">
          <cell r="B2043">
            <v>62010784002</v>
          </cell>
          <cell r="C2043" t="str">
            <v>Giros, Transferencias Ordenes de Pago</v>
          </cell>
          <cell r="D2043"/>
          <cell r="E2043"/>
          <cell r="F2043"/>
          <cell r="G2043"/>
          <cell r="H2043"/>
          <cell r="I2043"/>
          <cell r="J2043">
            <v>-219284936</v>
          </cell>
        </row>
        <row r="2044">
          <cell r="B2044">
            <v>62010784002</v>
          </cell>
          <cell r="C2044" t="str">
            <v>Giros, Transferencias, Ordenes de Pago M/E</v>
          </cell>
          <cell r="D2044"/>
          <cell r="E2044"/>
          <cell r="F2044"/>
          <cell r="G2044"/>
          <cell r="H2044"/>
          <cell r="I2044"/>
          <cell r="J2044">
            <v>-715331701</v>
          </cell>
        </row>
        <row r="2045">
          <cell r="B2045">
            <v>62010796000</v>
          </cell>
          <cell r="C2045" t="str">
            <v>COMISIONES X ACREDITACION DE SALARIOS</v>
          </cell>
          <cell r="D2045"/>
          <cell r="E2045"/>
          <cell r="F2045"/>
          <cell r="G2045"/>
          <cell r="H2045"/>
          <cell r="I2045"/>
          <cell r="J2045">
            <v>-3322401113</v>
          </cell>
        </row>
        <row r="2046">
          <cell r="B2046">
            <v>62010796002</v>
          </cell>
          <cell r="C2046" t="str">
            <v>RESIDENTES</v>
          </cell>
          <cell r="D2046"/>
          <cell r="E2046"/>
          <cell r="F2046"/>
          <cell r="G2046"/>
          <cell r="H2046"/>
          <cell r="I2046"/>
          <cell r="J2046">
            <v>-3322401113</v>
          </cell>
        </row>
        <row r="2047">
          <cell r="B2047">
            <v>62010796002</v>
          </cell>
          <cell r="C2047" t="str">
            <v>Cheques Certificados</v>
          </cell>
          <cell r="D2047"/>
          <cell r="E2047"/>
          <cell r="F2047"/>
          <cell r="G2047"/>
          <cell r="H2047"/>
          <cell r="I2047"/>
          <cell r="J2047">
            <v>-22120000</v>
          </cell>
        </row>
        <row r="2048">
          <cell r="B2048">
            <v>62010796002</v>
          </cell>
          <cell r="C2048" t="str">
            <v>COMISIONES X ACREDITACION DE SALARIOS</v>
          </cell>
          <cell r="D2048"/>
          <cell r="E2048"/>
          <cell r="F2048"/>
          <cell r="G2048"/>
          <cell r="H2048"/>
          <cell r="I2048"/>
          <cell r="J2048">
            <v>-445397955</v>
          </cell>
        </row>
        <row r="2049">
          <cell r="B2049">
            <v>62010796002</v>
          </cell>
          <cell r="C2049" t="str">
            <v>Cheques Rechazados</v>
          </cell>
          <cell r="D2049"/>
          <cell r="E2049"/>
          <cell r="F2049"/>
          <cell r="G2049"/>
          <cell r="H2049"/>
          <cell r="I2049"/>
          <cell r="J2049">
            <v>-215800000</v>
          </cell>
        </row>
        <row r="2050">
          <cell r="B2050">
            <v>62010796002</v>
          </cell>
          <cell r="C2050" t="str">
            <v>Timbrado de cheques</v>
          </cell>
          <cell r="D2050"/>
          <cell r="E2050"/>
          <cell r="F2050"/>
          <cell r="G2050"/>
          <cell r="H2050"/>
          <cell r="I2050"/>
          <cell r="J2050">
            <v>-905493486</v>
          </cell>
        </row>
        <row r="2051">
          <cell r="B2051">
            <v>62010796002</v>
          </cell>
          <cell r="C2051" t="str">
            <v>Comision por bajo promedio</v>
          </cell>
          <cell r="D2051"/>
          <cell r="E2051"/>
          <cell r="F2051"/>
          <cell r="G2051"/>
          <cell r="H2051"/>
          <cell r="I2051"/>
          <cell r="J2051">
            <v>-1056288957</v>
          </cell>
        </row>
        <row r="2052">
          <cell r="B2052">
            <v>62010796002</v>
          </cell>
          <cell r="C2052" t="str">
            <v>Cheques Certificados usd</v>
          </cell>
          <cell r="D2052"/>
          <cell r="E2052"/>
          <cell r="F2052"/>
          <cell r="G2052"/>
          <cell r="H2052"/>
          <cell r="I2052"/>
          <cell r="J2052">
            <v>-3670195</v>
          </cell>
        </row>
        <row r="2053">
          <cell r="B2053">
            <v>62010796002</v>
          </cell>
          <cell r="C2053" t="str">
            <v>Otras Comisiones En Cuentas Corrientes</v>
          </cell>
          <cell r="D2053"/>
          <cell r="E2053"/>
          <cell r="F2053"/>
          <cell r="G2053"/>
          <cell r="H2053"/>
          <cell r="I2053"/>
          <cell r="J2053">
            <v>-184339191</v>
          </cell>
        </row>
        <row r="2054">
          <cell r="B2054">
            <v>62010796002</v>
          </cell>
          <cell r="C2054" t="str">
            <v>Cheques Rechazados</v>
          </cell>
          <cell r="D2054"/>
          <cell r="E2054"/>
          <cell r="F2054"/>
          <cell r="G2054"/>
          <cell r="H2054"/>
          <cell r="I2054"/>
          <cell r="J2054">
            <v>-69181981</v>
          </cell>
        </row>
        <row r="2055">
          <cell r="B2055">
            <v>62010796002</v>
          </cell>
          <cell r="C2055" t="str">
            <v>Comision por bajo promedio usd</v>
          </cell>
          <cell r="D2055"/>
          <cell r="E2055"/>
          <cell r="F2055"/>
          <cell r="G2055"/>
          <cell r="H2055"/>
          <cell r="I2055"/>
          <cell r="J2055">
            <v>-420109348</v>
          </cell>
        </row>
        <row r="2056">
          <cell r="B2056">
            <v>62010806000</v>
          </cell>
          <cell r="C2056" t="str">
            <v>DIVERSOS</v>
          </cell>
          <cell r="D2056"/>
          <cell r="E2056"/>
          <cell r="F2056"/>
          <cell r="G2056"/>
          <cell r="H2056"/>
          <cell r="I2056"/>
          <cell r="J2056">
            <v>-24309187522</v>
          </cell>
        </row>
        <row r="2057">
          <cell r="B2057">
            <v>62010806002</v>
          </cell>
          <cell r="C2057" t="str">
            <v>DIVERSOS</v>
          </cell>
          <cell r="D2057"/>
          <cell r="E2057"/>
          <cell r="F2057"/>
          <cell r="G2057"/>
          <cell r="H2057"/>
          <cell r="I2057"/>
          <cell r="J2057">
            <v>-24309187522</v>
          </cell>
        </row>
        <row r="2058">
          <cell r="B2058">
            <v>62010806002</v>
          </cell>
          <cell r="C2058" t="str">
            <v>Diversos-Cobro Chequeras-Extractos-Libretas</v>
          </cell>
          <cell r="D2058"/>
          <cell r="E2058"/>
          <cell r="F2058"/>
          <cell r="G2058"/>
          <cell r="H2058"/>
          <cell r="I2058"/>
          <cell r="J2058">
            <v>-17994781</v>
          </cell>
        </row>
        <row r="2059">
          <cell r="B2059">
            <v>62010806002</v>
          </cell>
          <cell r="C2059" t="str">
            <v>Diversos-Cobro Servicios Ande Antelco Corposana TVD CVC Citsa</v>
          </cell>
          <cell r="D2059"/>
          <cell r="E2059"/>
          <cell r="F2059"/>
          <cell r="G2059"/>
          <cell r="H2059"/>
          <cell r="I2059"/>
          <cell r="J2059">
            <v>-12211170</v>
          </cell>
        </row>
        <row r="2060">
          <cell r="B2060">
            <v>62010806002</v>
          </cell>
          <cell r="C2060" t="str">
            <v>Diversos-Excesos de Trans-Com Bajo Prome              dio</v>
          </cell>
          <cell r="D2060"/>
          <cell r="E2060"/>
          <cell r="F2060"/>
          <cell r="G2060"/>
          <cell r="H2060"/>
          <cell r="I2060"/>
          <cell r="J2060">
            <v>-565633169</v>
          </cell>
        </row>
        <row r="2061">
          <cell r="B2061">
            <v>62010806002</v>
          </cell>
          <cell r="C2061" t="str">
            <v>Comisiones Cobradas</v>
          </cell>
          <cell r="D2061"/>
          <cell r="E2061"/>
          <cell r="F2061"/>
          <cell r="G2061"/>
          <cell r="H2061"/>
          <cell r="I2061"/>
          <cell r="J2061">
            <v>-83283285</v>
          </cell>
        </row>
        <row r="2062">
          <cell r="B2062">
            <v>62010806002</v>
          </cell>
          <cell r="C2062" t="str">
            <v>Prestamos c/ pagares</v>
          </cell>
          <cell r="D2062"/>
          <cell r="E2062"/>
          <cell r="F2062"/>
          <cell r="G2062"/>
          <cell r="H2062"/>
          <cell r="I2062"/>
          <cell r="J2062">
            <v>-17876517575</v>
          </cell>
        </row>
        <row r="2063">
          <cell r="B2063">
            <v>62010806002</v>
          </cell>
          <cell r="C2063" t="str">
            <v>COMISIONES X DDJJ Y BBPP</v>
          </cell>
          <cell r="D2063"/>
          <cell r="E2063"/>
          <cell r="F2063"/>
          <cell r="G2063"/>
          <cell r="H2063"/>
          <cell r="I2063"/>
          <cell r="J2063">
            <v>-5905269</v>
          </cell>
        </row>
        <row r="2064">
          <cell r="B2064">
            <v>62010806002</v>
          </cell>
          <cell r="C2064" t="str">
            <v>Comisiones Cobradas - Serv. Deb. Auto.</v>
          </cell>
          <cell r="D2064"/>
          <cell r="E2064"/>
          <cell r="F2064"/>
          <cell r="G2064"/>
          <cell r="H2064"/>
          <cell r="I2064"/>
          <cell r="J2064">
            <v>-390295</v>
          </cell>
        </row>
        <row r="2065">
          <cell r="B2065">
            <v>62010806002</v>
          </cell>
          <cell r="C2065" t="str">
            <v>COMIS. X COB.SERV. PUB. Y PRIV.</v>
          </cell>
          <cell r="D2065"/>
          <cell r="E2065"/>
          <cell r="F2065"/>
          <cell r="G2065"/>
          <cell r="H2065"/>
          <cell r="I2065"/>
          <cell r="J2065">
            <v>-213818132</v>
          </cell>
        </row>
        <row r="2066">
          <cell r="B2066">
            <v>62010806002</v>
          </cell>
          <cell r="C2066" t="str">
            <v>COMISION GRABACION DE CHEQUE</v>
          </cell>
          <cell r="D2066"/>
          <cell r="E2066"/>
          <cell r="F2066"/>
          <cell r="G2066"/>
          <cell r="H2066"/>
          <cell r="I2066"/>
          <cell r="J2066">
            <v>-353955000</v>
          </cell>
        </row>
        <row r="2067">
          <cell r="B2067">
            <v>62010806002</v>
          </cell>
          <cell r="C2067" t="str">
            <v>COMISION WESTER UNION</v>
          </cell>
          <cell r="D2067"/>
          <cell r="E2067"/>
          <cell r="F2067"/>
          <cell r="G2067"/>
          <cell r="H2067"/>
          <cell r="I2067"/>
          <cell r="J2067">
            <v>-376286021</v>
          </cell>
        </row>
        <row r="2068">
          <cell r="B2068">
            <v>62010806002</v>
          </cell>
          <cell r="C2068" t="str">
            <v>Diversos-Cobro Chequeras M/E</v>
          </cell>
          <cell r="D2068"/>
          <cell r="E2068"/>
          <cell r="F2068"/>
          <cell r="G2068"/>
          <cell r="H2068"/>
          <cell r="I2068"/>
          <cell r="J2068">
            <v>-4604522</v>
          </cell>
        </row>
        <row r="2069">
          <cell r="B2069">
            <v>62010806002</v>
          </cell>
          <cell r="C2069" t="str">
            <v>Comision Bajo promedio, Excesos</v>
          </cell>
          <cell r="D2069"/>
          <cell r="E2069"/>
          <cell r="F2069"/>
          <cell r="G2069"/>
          <cell r="H2069"/>
          <cell r="I2069"/>
          <cell r="J2069">
            <v>-245969799</v>
          </cell>
        </row>
        <row r="2070">
          <cell r="B2070">
            <v>62010806002</v>
          </cell>
          <cell r="C2070" t="str">
            <v>Prestamos c/ Pagares USD</v>
          </cell>
          <cell r="D2070"/>
          <cell r="E2070"/>
          <cell r="F2070"/>
          <cell r="G2070"/>
          <cell r="H2070"/>
          <cell r="I2070"/>
          <cell r="J2070">
            <v>-4508550172</v>
          </cell>
        </row>
        <row r="2071">
          <cell r="B2071">
            <v>62010806002</v>
          </cell>
          <cell r="C2071" t="str">
            <v>COMISION GRABACION DE CHEQUE USD</v>
          </cell>
          <cell r="D2071"/>
          <cell r="E2071"/>
          <cell r="F2071"/>
          <cell r="G2071"/>
          <cell r="H2071"/>
          <cell r="I2071"/>
          <cell r="J2071">
            <v>-44068332</v>
          </cell>
        </row>
        <row r="2072">
          <cell r="B2072">
            <v>63000000000</v>
          </cell>
          <cell r="C2072" t="str">
            <v>OTRAS GANANCIAS OPERATIVAS</v>
          </cell>
          <cell r="D2072"/>
          <cell r="E2072"/>
          <cell r="F2072"/>
          <cell r="G2072"/>
          <cell r="H2072"/>
          <cell r="I2072"/>
          <cell r="J2072">
            <v>-621855958011</v>
          </cell>
        </row>
        <row r="2073">
          <cell r="B2073">
            <v>63010000000</v>
          </cell>
          <cell r="C2073" t="str">
            <v>GANANCIAS POR CREDITOS DIVERSOS</v>
          </cell>
          <cell r="D2073"/>
          <cell r="E2073"/>
          <cell r="F2073"/>
          <cell r="G2073"/>
          <cell r="H2073"/>
          <cell r="I2073"/>
          <cell r="J2073">
            <v>-45803670179</v>
          </cell>
        </row>
        <row r="2074">
          <cell r="B2074">
            <v>63010808000</v>
          </cell>
          <cell r="C2074" t="str">
            <v>CREDITOS DIVERSOS</v>
          </cell>
          <cell r="D2074"/>
          <cell r="E2074"/>
          <cell r="F2074"/>
          <cell r="G2074"/>
          <cell r="H2074"/>
          <cell r="I2074"/>
          <cell r="J2074">
            <v>-14296577908</v>
          </cell>
        </row>
        <row r="2075">
          <cell r="B2075">
            <v>63010808002</v>
          </cell>
          <cell r="C2075" t="str">
            <v>POR VENTA DE BIENES A PLAZO - RESIDENTES</v>
          </cell>
          <cell r="D2075"/>
          <cell r="E2075"/>
          <cell r="F2075"/>
          <cell r="G2075"/>
          <cell r="H2075"/>
          <cell r="I2075"/>
          <cell r="J2075">
            <v>-11617539293</v>
          </cell>
        </row>
        <row r="2076">
          <cell r="B2076">
            <v>63010808002</v>
          </cell>
          <cell r="C2076" t="str">
            <v>Ganancia x Vta. de Bienes a Plazo</v>
          </cell>
          <cell r="D2076"/>
          <cell r="E2076"/>
          <cell r="F2076"/>
          <cell r="G2076"/>
          <cell r="H2076"/>
          <cell r="I2076"/>
          <cell r="J2076">
            <v>-4848441207</v>
          </cell>
        </row>
        <row r="2077">
          <cell r="B2077">
            <v>63010808002</v>
          </cell>
          <cell r="C2077" t="str">
            <v>Ganancia x Vta. de Bienes a Plazo USD</v>
          </cell>
          <cell r="D2077"/>
          <cell r="E2077"/>
          <cell r="F2077"/>
          <cell r="G2077"/>
          <cell r="H2077"/>
          <cell r="I2077"/>
          <cell r="J2077">
            <v>-6769098086</v>
          </cell>
        </row>
        <row r="2078">
          <cell r="B2078">
            <v>63010808006</v>
          </cell>
          <cell r="C2078" t="str">
            <v>DIVERSOS - RESIDENTES</v>
          </cell>
          <cell r="D2078"/>
          <cell r="E2078"/>
          <cell r="F2078"/>
          <cell r="G2078"/>
          <cell r="H2078"/>
          <cell r="I2078"/>
          <cell r="J2078">
            <v>-2679038615</v>
          </cell>
        </row>
        <row r="2079">
          <cell r="B2079">
            <v>63010808006</v>
          </cell>
          <cell r="C2079" t="str">
            <v>Ingresos Varios - Varios</v>
          </cell>
          <cell r="D2079"/>
          <cell r="E2079"/>
          <cell r="F2079"/>
          <cell r="G2079"/>
          <cell r="H2079"/>
          <cell r="I2079"/>
          <cell r="J2079">
            <v>-2679038615</v>
          </cell>
        </row>
        <row r="2080">
          <cell r="B2080">
            <v>63010810000</v>
          </cell>
          <cell r="C2080" t="str">
            <v>GANANCIAS POR OPERACIONES</v>
          </cell>
          <cell r="D2080"/>
          <cell r="E2080"/>
          <cell r="F2080"/>
          <cell r="G2080"/>
          <cell r="H2080"/>
          <cell r="I2080"/>
          <cell r="J2080">
            <v>-31507092271</v>
          </cell>
        </row>
        <row r="2081">
          <cell r="B2081">
            <v>63010810002</v>
          </cell>
          <cell r="C2081" t="str">
            <v>DE CAMBIO Y ARBITRAJE</v>
          </cell>
          <cell r="D2081"/>
          <cell r="E2081"/>
          <cell r="F2081"/>
          <cell r="G2081"/>
          <cell r="H2081"/>
          <cell r="I2081"/>
          <cell r="J2081">
            <v>-11206061017</v>
          </cell>
        </row>
        <row r="2082">
          <cell r="B2082">
            <v>63010810002</v>
          </cell>
          <cell r="C2082" t="str">
            <v>Dif. de Cambios U$D</v>
          </cell>
          <cell r="D2082"/>
          <cell r="E2082"/>
          <cell r="F2082"/>
          <cell r="G2082"/>
          <cell r="H2082"/>
          <cell r="I2082"/>
          <cell r="J2082">
            <v>-11090879941</v>
          </cell>
        </row>
        <row r="2083">
          <cell r="B2083">
            <v>63010810002</v>
          </cell>
          <cell r="C2083" t="str">
            <v>Dif. de Cambio Reales</v>
          </cell>
          <cell r="D2083"/>
          <cell r="E2083"/>
          <cell r="F2083"/>
          <cell r="G2083"/>
          <cell r="H2083"/>
          <cell r="I2083"/>
          <cell r="J2083">
            <v>-67635958</v>
          </cell>
        </row>
        <row r="2084">
          <cell r="B2084">
            <v>63010810002</v>
          </cell>
          <cell r="C2084" t="str">
            <v>Dif. de Cambios Pesos</v>
          </cell>
          <cell r="D2084"/>
          <cell r="E2084"/>
          <cell r="F2084"/>
          <cell r="G2084"/>
          <cell r="H2084"/>
          <cell r="I2084"/>
          <cell r="J2084">
            <v>-1929052</v>
          </cell>
        </row>
        <row r="2085">
          <cell r="B2085">
            <v>63010810002</v>
          </cell>
          <cell r="C2085" t="str">
            <v>Diferencia en cambio Euro</v>
          </cell>
          <cell r="D2085"/>
          <cell r="E2085"/>
          <cell r="F2085"/>
          <cell r="G2085"/>
          <cell r="H2085"/>
          <cell r="I2085"/>
          <cell r="J2085">
            <v>-45616066</v>
          </cell>
        </row>
        <row r="2086">
          <cell r="B2086">
            <v>63010810014</v>
          </cell>
          <cell r="C2086" t="str">
            <v>CONTRATOS FORWARD</v>
          </cell>
          <cell r="D2086"/>
          <cell r="E2086"/>
          <cell r="F2086"/>
          <cell r="G2086"/>
          <cell r="H2086"/>
          <cell r="I2086"/>
          <cell r="J2086">
            <v>-20301031254</v>
          </cell>
        </row>
        <row r="2087">
          <cell r="B2087">
            <v>63010810014</v>
          </cell>
          <cell r="C2087" t="str">
            <v>GANANCIAS POR CONTRATOS DE FORWARD</v>
          </cell>
          <cell r="D2087"/>
          <cell r="E2087"/>
          <cell r="F2087"/>
          <cell r="G2087"/>
          <cell r="H2087"/>
          <cell r="I2087"/>
          <cell r="J2087">
            <v>-20301031254</v>
          </cell>
        </row>
        <row r="2088">
          <cell r="B2088">
            <v>63020000000</v>
          </cell>
          <cell r="C2088" t="str">
            <v>RENTAS</v>
          </cell>
          <cell r="D2088"/>
          <cell r="E2088"/>
          <cell r="F2088"/>
          <cell r="G2088"/>
          <cell r="H2088"/>
          <cell r="I2088"/>
          <cell r="J2088">
            <v>-1861818182</v>
          </cell>
        </row>
        <row r="2089">
          <cell r="B2089">
            <v>63020814000</v>
          </cell>
          <cell r="C2089" t="str">
            <v>RENTAS</v>
          </cell>
          <cell r="D2089"/>
          <cell r="E2089"/>
          <cell r="F2089"/>
          <cell r="G2089"/>
          <cell r="H2089"/>
          <cell r="I2089"/>
          <cell r="J2089">
            <v>-1861818182</v>
          </cell>
        </row>
        <row r="2090">
          <cell r="B2090">
            <v>63020814002</v>
          </cell>
          <cell r="C2090" t="str">
            <v>BIENES INMUEBLES</v>
          </cell>
          <cell r="D2090"/>
          <cell r="E2090"/>
          <cell r="F2090"/>
          <cell r="G2090"/>
          <cell r="H2090"/>
          <cell r="I2090"/>
          <cell r="J2090">
            <v>-1861818182</v>
          </cell>
        </row>
        <row r="2091">
          <cell r="B2091">
            <v>63020814002</v>
          </cell>
          <cell r="C2091" t="str">
            <v>Bienes Inmuebles</v>
          </cell>
          <cell r="D2091"/>
          <cell r="E2091"/>
          <cell r="F2091"/>
          <cell r="G2091"/>
          <cell r="H2091"/>
          <cell r="I2091"/>
          <cell r="J2091">
            <v>-1861818182</v>
          </cell>
        </row>
        <row r="2092">
          <cell r="B2092">
            <v>63030000000</v>
          </cell>
          <cell r="C2092" t="str">
            <v>OTRAS GANANCIAS DIVERSAS</v>
          </cell>
          <cell r="D2092"/>
          <cell r="E2092"/>
          <cell r="F2092"/>
          <cell r="G2092"/>
          <cell r="H2092"/>
          <cell r="I2092"/>
          <cell r="J2092">
            <v>-18069625608</v>
          </cell>
        </row>
        <row r="2093">
          <cell r="B2093">
            <v>63030818000</v>
          </cell>
          <cell r="C2093" t="str">
            <v>DIVERSOS</v>
          </cell>
          <cell r="D2093"/>
          <cell r="E2093"/>
          <cell r="F2093"/>
          <cell r="G2093"/>
          <cell r="H2093"/>
          <cell r="I2093"/>
          <cell r="J2093">
            <v>-18069625608</v>
          </cell>
        </row>
        <row r="2094">
          <cell r="B2094">
            <v>63030818002</v>
          </cell>
          <cell r="C2094" t="str">
            <v>RESIDENTES</v>
          </cell>
          <cell r="D2094"/>
          <cell r="E2094"/>
          <cell r="F2094"/>
          <cell r="G2094"/>
          <cell r="H2094"/>
          <cell r="I2094"/>
          <cell r="J2094">
            <v>-18069625608</v>
          </cell>
        </row>
        <row r="2095">
          <cell r="B2095">
            <v>63030818002</v>
          </cell>
          <cell r="C2095" t="str">
            <v>Ganancia Operativa - Preaviso</v>
          </cell>
          <cell r="D2095"/>
          <cell r="E2095"/>
          <cell r="F2095"/>
          <cell r="G2095"/>
          <cell r="H2095"/>
          <cell r="I2095"/>
          <cell r="J2095">
            <v>-147656178</v>
          </cell>
        </row>
        <row r="2096">
          <cell r="B2096">
            <v>63030818002</v>
          </cell>
          <cell r="C2096" t="str">
            <v>DIVIDENDOS</v>
          </cell>
          <cell r="D2096"/>
          <cell r="E2096"/>
          <cell r="F2096"/>
          <cell r="G2096"/>
          <cell r="H2096"/>
          <cell r="I2096"/>
          <cell r="J2096">
            <v>-17921969430</v>
          </cell>
        </row>
        <row r="2097">
          <cell r="B2097">
            <v>63040000000</v>
          </cell>
          <cell r="C2097" t="str">
            <v>GANANCIAS POR VALUACION</v>
          </cell>
          <cell r="D2097"/>
          <cell r="E2097"/>
          <cell r="F2097"/>
          <cell r="G2097"/>
          <cell r="H2097"/>
          <cell r="I2097"/>
          <cell r="J2097">
            <v>-550619640337</v>
          </cell>
        </row>
        <row r="2098">
          <cell r="B2098">
            <v>63040820000</v>
          </cell>
          <cell r="C2098" t="str">
            <v>GANANCIAS POR VALUACION DE OTROS ACT. EN MONEDA EXTR.</v>
          </cell>
          <cell r="D2098"/>
          <cell r="E2098"/>
          <cell r="F2098"/>
          <cell r="G2098"/>
          <cell r="H2098"/>
          <cell r="I2098"/>
          <cell r="J2098">
            <v>-545117813142</v>
          </cell>
        </row>
        <row r="2099">
          <cell r="B2099">
            <v>63040820004</v>
          </cell>
          <cell r="C2099" t="str">
            <v>CREDITOS DIVERSOS - RESIDENTES</v>
          </cell>
          <cell r="D2099"/>
          <cell r="E2099"/>
          <cell r="F2099"/>
          <cell r="G2099"/>
          <cell r="H2099"/>
          <cell r="I2099"/>
          <cell r="J2099">
            <v>-526676589889</v>
          </cell>
        </row>
        <row r="2100">
          <cell r="B2100">
            <v>63040820004</v>
          </cell>
          <cell r="C2100" t="str">
            <v>Ganan. p/Valuaci¢n - Cr¿d. Diveros</v>
          </cell>
          <cell r="D2100"/>
          <cell r="E2100"/>
          <cell r="F2100"/>
          <cell r="G2100"/>
          <cell r="H2100"/>
          <cell r="I2100"/>
          <cell r="J2100">
            <v>-526676589889</v>
          </cell>
        </row>
        <row r="2101">
          <cell r="B2101">
            <v>63040820006</v>
          </cell>
          <cell r="C2101" t="str">
            <v>INVERSIONES - EN EL PAIS</v>
          </cell>
          <cell r="D2101"/>
          <cell r="E2101"/>
          <cell r="F2101"/>
          <cell r="G2101"/>
          <cell r="H2101"/>
          <cell r="I2101"/>
          <cell r="J2101">
            <v>-18441223253</v>
          </cell>
        </row>
        <row r="2102">
          <cell r="B2102">
            <v>63040820006</v>
          </cell>
          <cell r="C2102" t="str">
            <v>Ganancias por Valuaci¢n de Otros Activos en Moneda Extanjera</v>
          </cell>
          <cell r="D2102"/>
          <cell r="E2102"/>
          <cell r="F2102"/>
          <cell r="G2102"/>
          <cell r="H2102"/>
          <cell r="I2102"/>
          <cell r="J2102">
            <v>-18441223253</v>
          </cell>
        </row>
        <row r="2103">
          <cell r="B2103">
            <v>63040822000</v>
          </cell>
          <cell r="C2103" t="str">
            <v>GANANCIAS POR VALUACION DE OTROS PAS. EN MONEDA EXTR.</v>
          </cell>
          <cell r="D2103"/>
          <cell r="E2103"/>
          <cell r="F2103"/>
          <cell r="G2103"/>
          <cell r="H2103"/>
          <cell r="I2103"/>
          <cell r="J2103">
            <v>-5501827195</v>
          </cell>
        </row>
        <row r="2104">
          <cell r="B2104">
            <v>63040822002</v>
          </cell>
          <cell r="C2104" t="str">
            <v>OBLIGACIONES DIVERSAS - RESIDENTES</v>
          </cell>
          <cell r="D2104"/>
          <cell r="E2104"/>
          <cell r="F2104"/>
          <cell r="G2104"/>
          <cell r="H2104"/>
          <cell r="I2104"/>
          <cell r="J2104">
            <v>-2850168283</v>
          </cell>
        </row>
        <row r="2105">
          <cell r="B2105">
            <v>63040822002</v>
          </cell>
          <cell r="C2105" t="str">
            <v>Gananc. p/Valuaci¢n - Oblig. Diversas</v>
          </cell>
          <cell r="D2105"/>
          <cell r="E2105"/>
          <cell r="F2105"/>
          <cell r="G2105"/>
          <cell r="H2105"/>
          <cell r="I2105"/>
          <cell r="J2105">
            <v>-2850168283</v>
          </cell>
        </row>
        <row r="2106">
          <cell r="B2106">
            <v>63040822004</v>
          </cell>
          <cell r="C2106" t="str">
            <v>PROVISIONES</v>
          </cell>
          <cell r="D2106"/>
          <cell r="E2106"/>
          <cell r="F2106"/>
          <cell r="G2106"/>
          <cell r="H2106"/>
          <cell r="I2106"/>
          <cell r="J2106">
            <v>-2651658912</v>
          </cell>
        </row>
        <row r="2107">
          <cell r="B2107">
            <v>63040822004</v>
          </cell>
          <cell r="C2107" t="str">
            <v>Ganancias por Valuaci¢n - Provisiones</v>
          </cell>
          <cell r="D2107"/>
          <cell r="E2107"/>
          <cell r="F2107"/>
          <cell r="G2107"/>
          <cell r="H2107"/>
          <cell r="I2107"/>
          <cell r="J2107">
            <v>-2651658912</v>
          </cell>
        </row>
        <row r="2108">
          <cell r="B2108">
            <v>63060000000</v>
          </cell>
          <cell r="C2108" t="str">
            <v>FIDEICOMISO</v>
          </cell>
          <cell r="D2108"/>
          <cell r="E2108"/>
          <cell r="F2108"/>
          <cell r="G2108"/>
          <cell r="H2108"/>
          <cell r="I2108"/>
          <cell r="J2108">
            <v>-5501203705</v>
          </cell>
        </row>
        <row r="2109">
          <cell r="B2109">
            <v>63060836001</v>
          </cell>
          <cell r="C2109" t="str">
            <v>COMISION POR ADMINISTRACION DE FIDEICOMISOS</v>
          </cell>
          <cell r="D2109"/>
          <cell r="E2109"/>
          <cell r="F2109"/>
          <cell r="G2109"/>
          <cell r="H2109"/>
          <cell r="I2109"/>
          <cell r="J2109">
            <v>-5501203705</v>
          </cell>
        </row>
        <row r="2110">
          <cell r="B2110">
            <v>63060836001</v>
          </cell>
          <cell r="C2110" t="str">
            <v>COMISION ADMIN. DE FIDEICOMISOS</v>
          </cell>
          <cell r="D2110"/>
          <cell r="E2110"/>
          <cell r="F2110"/>
          <cell r="G2110"/>
          <cell r="H2110"/>
          <cell r="I2110"/>
          <cell r="J2110">
            <v>-3645768729</v>
          </cell>
        </row>
        <row r="2111">
          <cell r="B2111">
            <v>63060836001</v>
          </cell>
          <cell r="C2111" t="str">
            <v>COMISION ADMIN. DE FIDEICOMISOS</v>
          </cell>
          <cell r="D2111"/>
          <cell r="E2111"/>
          <cell r="F2111"/>
          <cell r="G2111"/>
          <cell r="H2111"/>
          <cell r="I2111"/>
          <cell r="J2111">
            <v>-1855434976</v>
          </cell>
        </row>
        <row r="2112">
          <cell r="B2112">
            <v>64000000000</v>
          </cell>
          <cell r="C2112" t="str">
            <v>GANANCIAS EXTRAORDINARIAS</v>
          </cell>
          <cell r="D2112"/>
          <cell r="E2112"/>
          <cell r="F2112"/>
          <cell r="G2112"/>
          <cell r="H2112"/>
          <cell r="I2112"/>
          <cell r="J2112">
            <v>-5700794564</v>
          </cell>
        </row>
        <row r="2113">
          <cell r="B2113">
            <v>64010000000</v>
          </cell>
          <cell r="C2113" t="str">
            <v>GANANCIAS EXTRAORDINARIAS</v>
          </cell>
          <cell r="D2113"/>
          <cell r="E2113"/>
          <cell r="F2113"/>
          <cell r="G2113"/>
          <cell r="H2113"/>
          <cell r="I2113"/>
          <cell r="J2113">
            <v>-5700794564</v>
          </cell>
        </row>
        <row r="2114">
          <cell r="B2114">
            <v>64010828001</v>
          </cell>
          <cell r="C2114" t="str">
            <v>VENTA DE BIENES INMUEBLES</v>
          </cell>
          <cell r="D2114"/>
          <cell r="E2114"/>
          <cell r="F2114"/>
          <cell r="G2114"/>
          <cell r="H2114"/>
          <cell r="I2114"/>
          <cell r="J2114">
            <v>-5000932820</v>
          </cell>
        </row>
        <row r="2115">
          <cell r="B2115">
            <v>64010828001</v>
          </cell>
          <cell r="C2115" t="str">
            <v>Venta de Bienes Inmuebles</v>
          </cell>
          <cell r="D2115"/>
          <cell r="E2115"/>
          <cell r="F2115"/>
          <cell r="G2115"/>
          <cell r="H2115"/>
          <cell r="I2115"/>
          <cell r="J2115">
            <v>-4253133401</v>
          </cell>
        </row>
        <row r="2116">
          <cell r="B2116">
            <v>64010828001</v>
          </cell>
          <cell r="C2116" t="str">
            <v>Ganancia  p/ venta de bienes inmueble M/E.</v>
          </cell>
          <cell r="D2116"/>
          <cell r="E2116"/>
          <cell r="F2116"/>
          <cell r="G2116"/>
          <cell r="H2116"/>
          <cell r="I2116"/>
          <cell r="J2116">
            <v>-747799419</v>
          </cell>
        </row>
        <row r="2117">
          <cell r="B2117">
            <v>64010830001</v>
          </cell>
          <cell r="C2117" t="str">
            <v>VENTA DE BIENES MUEBLES</v>
          </cell>
          <cell r="D2117"/>
          <cell r="E2117"/>
          <cell r="F2117"/>
          <cell r="G2117"/>
          <cell r="H2117"/>
          <cell r="I2117"/>
          <cell r="J2117">
            <v>-504387794</v>
          </cell>
        </row>
        <row r="2118">
          <cell r="B2118">
            <v>64010830001</v>
          </cell>
          <cell r="C2118" t="str">
            <v>Ganancias p/Venta de Bienes Muebles</v>
          </cell>
          <cell r="D2118"/>
          <cell r="E2118"/>
          <cell r="F2118"/>
          <cell r="G2118"/>
          <cell r="H2118"/>
          <cell r="I2118"/>
          <cell r="J2118">
            <v>-503045691</v>
          </cell>
        </row>
        <row r="2119">
          <cell r="B2119">
            <v>64010830001</v>
          </cell>
          <cell r="C2119" t="str">
            <v>Ganancia p/venta de bienes mueble M/E.</v>
          </cell>
          <cell r="D2119"/>
          <cell r="E2119"/>
          <cell r="F2119"/>
          <cell r="G2119"/>
          <cell r="H2119"/>
          <cell r="I2119"/>
          <cell r="J2119">
            <v>-1342103</v>
          </cell>
        </row>
        <row r="2120">
          <cell r="B2120">
            <v>64010832001</v>
          </cell>
          <cell r="C2120" t="str">
            <v>DIVERSOS</v>
          </cell>
          <cell r="D2120"/>
          <cell r="E2120"/>
          <cell r="F2120"/>
          <cell r="G2120"/>
          <cell r="H2120"/>
          <cell r="I2120"/>
          <cell r="J2120">
            <v>-195473950</v>
          </cell>
        </row>
        <row r="2121">
          <cell r="B2121">
            <v>64010832001</v>
          </cell>
          <cell r="C2121" t="str">
            <v>Otros Ingresos Extraordinarios</v>
          </cell>
          <cell r="D2121"/>
          <cell r="E2121"/>
          <cell r="F2121"/>
          <cell r="G2121"/>
          <cell r="H2121"/>
          <cell r="I2121"/>
          <cell r="J2121">
            <v>-133934555</v>
          </cell>
        </row>
        <row r="2122">
          <cell r="B2122">
            <v>64010832001</v>
          </cell>
          <cell r="C2122" t="str">
            <v>Otros Ingresos Extraordinarios</v>
          </cell>
          <cell r="D2122"/>
          <cell r="E2122"/>
          <cell r="F2122"/>
          <cell r="G2122"/>
          <cell r="H2122"/>
          <cell r="I2122"/>
          <cell r="J2122">
            <v>-61539395</v>
          </cell>
        </row>
        <row r="2123">
          <cell r="B2123">
            <v>70000000000</v>
          </cell>
          <cell r="C2123" t="str">
            <v>PERDIDAS</v>
          </cell>
          <cell r="D2123"/>
          <cell r="E2123"/>
          <cell r="F2123"/>
          <cell r="G2123"/>
          <cell r="H2123"/>
          <cell r="I2123"/>
          <cell r="J2123">
            <v>2232007805913</v>
          </cell>
        </row>
        <row r="2124">
          <cell r="B2124">
            <v>71000000000</v>
          </cell>
          <cell r="C2124" t="str">
            <v>PERDIDAS FINANCIERAS</v>
          </cell>
          <cell r="D2124"/>
          <cell r="E2124"/>
          <cell r="F2124"/>
          <cell r="G2124"/>
          <cell r="H2124"/>
          <cell r="I2124"/>
          <cell r="J2124">
            <v>1508435062691</v>
          </cell>
        </row>
        <row r="2125">
          <cell r="B2125">
            <v>71010000000</v>
          </cell>
          <cell r="C2125" t="str">
            <v>PERDIDAS POR OBLIGACIONES POR INTERMED. FINANC. - SECTOR FINANC.</v>
          </cell>
          <cell r="D2125"/>
          <cell r="E2125"/>
          <cell r="F2125"/>
          <cell r="G2125"/>
          <cell r="H2125"/>
          <cell r="I2125"/>
          <cell r="J2125">
            <v>136501871054</v>
          </cell>
        </row>
        <row r="2126">
          <cell r="B2126">
            <v>71010701000</v>
          </cell>
          <cell r="C2126" t="str">
            <v>CARGOS POR DEPOSITOS</v>
          </cell>
          <cell r="D2126"/>
          <cell r="E2126"/>
          <cell r="F2126"/>
          <cell r="G2126"/>
          <cell r="H2126"/>
          <cell r="I2126"/>
          <cell r="J2126">
            <v>56043515389</v>
          </cell>
        </row>
        <row r="2127">
          <cell r="B2127">
            <v>71010701002</v>
          </cell>
          <cell r="C2127" t="str">
            <v>NO REAJUSTABLES - RESIDENTES</v>
          </cell>
          <cell r="D2127"/>
          <cell r="E2127"/>
          <cell r="F2127"/>
          <cell r="G2127"/>
          <cell r="H2127"/>
          <cell r="I2127"/>
          <cell r="J2127">
            <v>56043515389</v>
          </cell>
        </row>
        <row r="2128">
          <cell r="B2128">
            <v>71010701002</v>
          </cell>
          <cell r="C2128" t="str">
            <v>Cargos x Depositos Sector financiero</v>
          </cell>
          <cell r="D2128"/>
          <cell r="E2128"/>
          <cell r="F2128"/>
          <cell r="G2128"/>
          <cell r="H2128"/>
          <cell r="I2128"/>
          <cell r="J2128">
            <v>16855766870</v>
          </cell>
        </row>
        <row r="2129">
          <cell r="B2129">
            <v>71010701002</v>
          </cell>
          <cell r="C2129" t="str">
            <v>CERTIF. DEP. AHORRO SECT. FINANC.</v>
          </cell>
          <cell r="D2129"/>
          <cell r="E2129"/>
          <cell r="F2129"/>
          <cell r="G2129"/>
          <cell r="H2129"/>
          <cell r="I2129"/>
          <cell r="J2129">
            <v>31687381285</v>
          </cell>
        </row>
        <row r="2130">
          <cell r="B2130">
            <v>71010701002</v>
          </cell>
          <cell r="C2130" t="str">
            <v>Cargos X Depositos Sector Financiero</v>
          </cell>
          <cell r="D2130"/>
          <cell r="E2130"/>
          <cell r="F2130"/>
          <cell r="G2130"/>
          <cell r="H2130"/>
          <cell r="I2130"/>
          <cell r="J2130">
            <v>4380548005</v>
          </cell>
        </row>
        <row r="2131">
          <cell r="B2131">
            <v>71010701002</v>
          </cell>
          <cell r="C2131" t="str">
            <v>Redescuento</v>
          </cell>
          <cell r="D2131"/>
          <cell r="E2131"/>
          <cell r="F2131"/>
          <cell r="G2131"/>
          <cell r="H2131"/>
          <cell r="I2131"/>
          <cell r="J2131">
            <v>1821028131</v>
          </cell>
        </row>
        <row r="2132">
          <cell r="B2132">
            <v>71010701002</v>
          </cell>
          <cell r="C2132" t="str">
            <v>CERTIF. DEP. AHORRO SECT. FINANC. U$S</v>
          </cell>
          <cell r="D2132"/>
          <cell r="E2132"/>
          <cell r="F2132"/>
          <cell r="G2132"/>
          <cell r="H2132"/>
          <cell r="I2132"/>
          <cell r="J2132">
            <v>1298791098</v>
          </cell>
        </row>
        <row r="2133">
          <cell r="B2133">
            <v>71010705000</v>
          </cell>
          <cell r="C2133" t="str">
            <v>CARGOS X UTILIZ. LINEAS DE CRED. OTOR. X INTER. FIN. EXT.</v>
          </cell>
          <cell r="D2133"/>
          <cell r="E2133"/>
          <cell r="F2133"/>
          <cell r="G2133"/>
          <cell r="H2133"/>
          <cell r="I2133"/>
          <cell r="J2133">
            <v>61221712514</v>
          </cell>
        </row>
        <row r="2134">
          <cell r="B2134">
            <v>71010705002</v>
          </cell>
          <cell r="C2134" t="str">
            <v>ENTIDADES FINANCIERAS DEL PAIS</v>
          </cell>
          <cell r="D2134"/>
          <cell r="E2134"/>
          <cell r="F2134"/>
          <cell r="G2134"/>
          <cell r="H2134"/>
          <cell r="I2134"/>
          <cell r="J2134">
            <v>24134984080</v>
          </cell>
        </row>
        <row r="2135">
          <cell r="B2135">
            <v>71010705002</v>
          </cell>
          <cell r="C2135" t="str">
            <v>CARGOS INTERESES AFD</v>
          </cell>
          <cell r="D2135"/>
          <cell r="E2135"/>
          <cell r="F2135"/>
          <cell r="G2135"/>
          <cell r="H2135"/>
          <cell r="I2135"/>
          <cell r="J2135">
            <v>6398814597</v>
          </cell>
        </row>
        <row r="2136">
          <cell r="B2136">
            <v>71010705002</v>
          </cell>
          <cell r="C2136" t="str">
            <v>CARGOS FINANCIEROS-SECTOR FINANCIERO</v>
          </cell>
          <cell r="D2136"/>
          <cell r="E2136"/>
          <cell r="F2136"/>
          <cell r="G2136"/>
          <cell r="H2136"/>
          <cell r="I2136"/>
          <cell r="J2136">
            <v>17736169483</v>
          </cell>
        </row>
        <row r="2137">
          <cell r="B2137">
            <v>71010705003</v>
          </cell>
          <cell r="C2137" t="str">
            <v>LINEAS DOCUMENTADAS</v>
          </cell>
          <cell r="D2137"/>
          <cell r="E2137"/>
          <cell r="F2137"/>
          <cell r="G2137"/>
          <cell r="H2137"/>
          <cell r="I2137"/>
          <cell r="J2137">
            <v>37086728434</v>
          </cell>
        </row>
        <row r="2138">
          <cell r="B2138">
            <v>71010705003</v>
          </cell>
          <cell r="C2138" t="str">
            <v>PRESTAMOS DE BANCOS DEL EXTERIOR</v>
          </cell>
          <cell r="D2138"/>
          <cell r="E2138"/>
          <cell r="F2138"/>
          <cell r="G2138"/>
          <cell r="H2138"/>
          <cell r="I2138"/>
          <cell r="J2138">
            <v>10555238340</v>
          </cell>
        </row>
        <row r="2139">
          <cell r="B2139">
            <v>71010705003</v>
          </cell>
          <cell r="C2139" t="str">
            <v>CARGOS X LINEAS DE CREDITO EN EL EXTER.</v>
          </cell>
          <cell r="D2139"/>
          <cell r="E2139"/>
          <cell r="F2139"/>
          <cell r="G2139"/>
          <cell r="H2139"/>
          <cell r="I2139"/>
          <cell r="J2139">
            <v>26531490094</v>
          </cell>
        </row>
        <row r="2140">
          <cell r="B2140">
            <v>71010707000</v>
          </cell>
          <cell r="C2140" t="str">
            <v>PERDIDAS POR OPERACIONES A LIQUIDAR</v>
          </cell>
          <cell r="D2140"/>
          <cell r="E2140"/>
          <cell r="F2140"/>
          <cell r="G2140"/>
          <cell r="H2140"/>
          <cell r="I2140"/>
          <cell r="J2140">
            <v>19236643151</v>
          </cell>
        </row>
        <row r="2141">
          <cell r="B2141">
            <v>71010707002</v>
          </cell>
          <cell r="C2141" t="str">
            <v>COMPRA FUTURA - RESIDENTES</v>
          </cell>
          <cell r="D2141"/>
          <cell r="E2141"/>
          <cell r="F2141"/>
          <cell r="G2141"/>
          <cell r="H2141"/>
          <cell r="I2141"/>
          <cell r="J2141">
            <v>19229793836</v>
          </cell>
        </row>
        <row r="2142">
          <cell r="B2142">
            <v>71010707002</v>
          </cell>
          <cell r="C2142" t="str">
            <v>COMPRA FUTURA - RESIDENTES</v>
          </cell>
          <cell r="D2142"/>
          <cell r="E2142"/>
          <cell r="F2142"/>
          <cell r="G2142"/>
          <cell r="H2142"/>
          <cell r="I2142"/>
          <cell r="J2142">
            <v>19229793836</v>
          </cell>
        </row>
        <row r="2143">
          <cell r="B2143">
            <v>71010707004</v>
          </cell>
          <cell r="C2143" t="str">
            <v>COMPRA FUTURA DE VALORES VENDIDOS - RESIDENTES</v>
          </cell>
          <cell r="D2143"/>
          <cell r="E2143"/>
          <cell r="F2143"/>
          <cell r="G2143"/>
          <cell r="H2143"/>
          <cell r="I2143"/>
          <cell r="J2143">
            <v>6849315</v>
          </cell>
        </row>
        <row r="2144">
          <cell r="B2144">
            <v>71010707004</v>
          </cell>
          <cell r="C2144" t="str">
            <v>COMPRA FUTURA DE VALORES VENDIDOS</v>
          </cell>
          <cell r="D2144"/>
          <cell r="E2144"/>
          <cell r="F2144"/>
          <cell r="G2144"/>
          <cell r="H2144"/>
          <cell r="I2144"/>
          <cell r="J2144">
            <v>6849315</v>
          </cell>
        </row>
        <row r="2145">
          <cell r="B2145">
            <v>71020000000</v>
          </cell>
          <cell r="C2145" t="str">
            <v>PERDIDAS POR OBLIG. POR INT. FINANC. SECTOR NO FINANC.</v>
          </cell>
          <cell r="D2145"/>
          <cell r="E2145"/>
          <cell r="F2145"/>
          <cell r="G2145"/>
          <cell r="H2145"/>
          <cell r="I2145"/>
          <cell r="J2145">
            <v>192078051761</v>
          </cell>
        </row>
        <row r="2146">
          <cell r="B2146">
            <v>71020709000</v>
          </cell>
          <cell r="C2146" t="str">
            <v>CARGOS POR DEPOSITOS A LA VISTA</v>
          </cell>
          <cell r="D2146"/>
          <cell r="E2146"/>
          <cell r="F2146"/>
          <cell r="G2146"/>
          <cell r="H2146"/>
          <cell r="I2146"/>
          <cell r="J2146">
            <v>3097878290</v>
          </cell>
        </row>
        <row r="2147">
          <cell r="B2147">
            <v>71020709002</v>
          </cell>
          <cell r="C2147" t="str">
            <v>RESIDENTES</v>
          </cell>
          <cell r="D2147"/>
          <cell r="E2147"/>
          <cell r="F2147"/>
          <cell r="G2147"/>
          <cell r="H2147"/>
          <cell r="I2147"/>
          <cell r="J2147">
            <v>3097878290</v>
          </cell>
        </row>
        <row r="2148">
          <cell r="B2148">
            <v>71020709002</v>
          </cell>
          <cell r="C2148" t="str">
            <v>Cargos por Dep¢sitos - Ahorros Vista</v>
          </cell>
          <cell r="D2148"/>
          <cell r="E2148"/>
          <cell r="F2148"/>
          <cell r="G2148"/>
          <cell r="H2148"/>
          <cell r="I2148"/>
          <cell r="J2148">
            <v>1604172839</v>
          </cell>
        </row>
        <row r="2149">
          <cell r="B2149">
            <v>71020709002</v>
          </cell>
          <cell r="C2149" t="str">
            <v>Cargos Financieros A. Vista - M/E</v>
          </cell>
          <cell r="D2149"/>
          <cell r="E2149"/>
          <cell r="F2149"/>
          <cell r="G2149"/>
          <cell r="H2149"/>
          <cell r="I2149"/>
          <cell r="J2149">
            <v>1493705451</v>
          </cell>
        </row>
        <row r="2150">
          <cell r="B2150">
            <v>71020715000</v>
          </cell>
          <cell r="C2150" t="str">
            <v>CARGOS POR DEP. A PLAZO FIJO TRANSF.</v>
          </cell>
          <cell r="D2150"/>
          <cell r="E2150"/>
          <cell r="F2150"/>
          <cell r="G2150"/>
          <cell r="H2150"/>
          <cell r="I2150"/>
          <cell r="J2150">
            <v>144271477555</v>
          </cell>
        </row>
        <row r="2151">
          <cell r="B2151">
            <v>71020715002</v>
          </cell>
          <cell r="C2151" t="str">
            <v>NO REAJUSTABLE - RESIDENTES</v>
          </cell>
          <cell r="D2151"/>
          <cell r="E2151"/>
          <cell r="F2151"/>
          <cell r="G2151"/>
          <cell r="H2151"/>
          <cell r="I2151"/>
          <cell r="J2151">
            <v>144271477555</v>
          </cell>
        </row>
        <row r="2152">
          <cell r="B2152">
            <v>71020715002</v>
          </cell>
          <cell r="C2152" t="str">
            <v>Cargos por Dep¢sitos - C.D.A.-</v>
          </cell>
          <cell r="D2152"/>
          <cell r="E2152"/>
          <cell r="F2152"/>
          <cell r="G2152"/>
          <cell r="H2152"/>
          <cell r="I2152"/>
          <cell r="J2152">
            <v>82549326992</v>
          </cell>
        </row>
        <row r="2153">
          <cell r="B2153">
            <v>71020715002</v>
          </cell>
          <cell r="C2153" t="str">
            <v>Cargos p/Dep¢sitos - C.D.A.</v>
          </cell>
          <cell r="D2153"/>
          <cell r="E2153"/>
          <cell r="F2153"/>
          <cell r="G2153"/>
          <cell r="H2153"/>
          <cell r="I2153"/>
          <cell r="J2153">
            <v>61722150563</v>
          </cell>
        </row>
        <row r="2154">
          <cell r="B2154">
            <v>71020727000</v>
          </cell>
          <cell r="C2154" t="str">
            <v>PERDIDAS POR OPERACIONES A LIQUIDAR</v>
          </cell>
          <cell r="D2154"/>
          <cell r="E2154"/>
          <cell r="F2154"/>
          <cell r="G2154"/>
          <cell r="H2154"/>
          <cell r="I2154"/>
          <cell r="J2154">
            <v>9636478123</v>
          </cell>
        </row>
        <row r="2155">
          <cell r="B2155">
            <v>71020727004</v>
          </cell>
          <cell r="C2155" t="str">
            <v>COMPRA FUTURA DE VALORES VENDIDOS - RESIDENTES</v>
          </cell>
          <cell r="D2155"/>
          <cell r="E2155"/>
          <cell r="F2155"/>
          <cell r="G2155"/>
          <cell r="H2155"/>
          <cell r="I2155"/>
          <cell r="J2155">
            <v>9583211205</v>
          </cell>
        </row>
        <row r="2156">
          <cell r="B2156">
            <v>71020727004</v>
          </cell>
          <cell r="C2156" t="str">
            <v>Compra Futura de Valores Vendidos -Residentes</v>
          </cell>
          <cell r="D2156"/>
          <cell r="E2156"/>
          <cell r="F2156"/>
          <cell r="G2156"/>
          <cell r="H2156"/>
          <cell r="I2156"/>
          <cell r="J2156">
            <v>8515530144</v>
          </cell>
        </row>
        <row r="2157">
          <cell r="B2157">
            <v>71020727004</v>
          </cell>
          <cell r="C2157" t="str">
            <v>Compra Futura de Valores Vendidos -Residentes</v>
          </cell>
          <cell r="D2157"/>
          <cell r="E2157"/>
          <cell r="F2157"/>
          <cell r="G2157"/>
          <cell r="H2157"/>
          <cell r="I2157"/>
          <cell r="J2157">
            <v>1067681061</v>
          </cell>
        </row>
        <row r="2158">
          <cell r="B2158">
            <v>71020727006</v>
          </cell>
          <cell r="C2158" t="str">
            <v>VENTA FUTURA - RESIDENTES</v>
          </cell>
          <cell r="D2158"/>
          <cell r="E2158"/>
          <cell r="F2158"/>
          <cell r="G2158"/>
          <cell r="H2158"/>
          <cell r="I2158"/>
          <cell r="J2158">
            <v>53266918</v>
          </cell>
        </row>
        <row r="2159">
          <cell r="B2159">
            <v>71020727006</v>
          </cell>
          <cell r="C2159" t="str">
            <v>Venta Futura - Residentes</v>
          </cell>
          <cell r="D2159"/>
          <cell r="E2159"/>
          <cell r="F2159"/>
          <cell r="G2159"/>
          <cell r="H2159"/>
          <cell r="I2159"/>
          <cell r="J2159">
            <v>53266918</v>
          </cell>
        </row>
        <row r="2160">
          <cell r="B2160">
            <v>71020729001</v>
          </cell>
          <cell r="C2160" t="str">
            <v>CARGOS POR DEPOSITOS - SECTOR PUBLICO</v>
          </cell>
          <cell r="D2160"/>
          <cell r="E2160"/>
          <cell r="F2160"/>
          <cell r="G2160"/>
          <cell r="H2160"/>
          <cell r="I2160"/>
          <cell r="J2160">
            <v>23229683189</v>
          </cell>
        </row>
        <row r="2161">
          <cell r="B2161">
            <v>71020729001</v>
          </cell>
          <cell r="C2161" t="str">
            <v>Cargos por Dep¢sitos - Sect. P£blico</v>
          </cell>
          <cell r="D2161"/>
          <cell r="E2161"/>
          <cell r="F2161"/>
          <cell r="G2161"/>
          <cell r="H2161"/>
          <cell r="I2161"/>
          <cell r="J2161">
            <v>17904831979</v>
          </cell>
        </row>
        <row r="2162">
          <cell r="B2162">
            <v>71020729001</v>
          </cell>
          <cell r="C2162" t="str">
            <v>Cargos x depositos sector publico m/e</v>
          </cell>
          <cell r="D2162"/>
          <cell r="E2162"/>
          <cell r="F2162"/>
          <cell r="G2162"/>
          <cell r="H2162"/>
          <cell r="I2162"/>
          <cell r="J2162">
            <v>5324851210</v>
          </cell>
        </row>
        <row r="2163">
          <cell r="B2163">
            <v>71020797001</v>
          </cell>
          <cell r="C2163" t="str">
            <v>CARGOS POR OBLIGACIONES NEGOCIABLES</v>
          </cell>
          <cell r="D2163"/>
          <cell r="E2163"/>
          <cell r="F2163"/>
          <cell r="G2163"/>
          <cell r="H2163"/>
          <cell r="I2163"/>
          <cell r="J2163">
            <v>11842534604</v>
          </cell>
        </row>
        <row r="2164">
          <cell r="B2164">
            <v>71020797001</v>
          </cell>
          <cell r="C2164" t="str">
            <v>Cargos Financieros P. Emitido - M/E</v>
          </cell>
          <cell r="D2164"/>
          <cell r="E2164"/>
          <cell r="F2164"/>
          <cell r="G2164"/>
          <cell r="H2164"/>
          <cell r="I2164"/>
          <cell r="J2164">
            <v>11842534604</v>
          </cell>
        </row>
        <row r="2165">
          <cell r="B2165">
            <v>71040000000</v>
          </cell>
          <cell r="C2165" t="str">
            <v>PERDIDAS POR VALUACION</v>
          </cell>
          <cell r="D2165"/>
          <cell r="E2165"/>
          <cell r="F2165"/>
          <cell r="G2165"/>
          <cell r="H2165"/>
          <cell r="I2165"/>
          <cell r="J2165">
            <v>846960271155</v>
          </cell>
        </row>
        <row r="2166">
          <cell r="B2166">
            <v>71040739000</v>
          </cell>
          <cell r="C2166" t="str">
            <v>PERDIDAS X VALUACION DE ACTIVOS EN MONEDA EXTRANJERA</v>
          </cell>
          <cell r="D2166"/>
          <cell r="E2166"/>
          <cell r="F2166"/>
          <cell r="G2166"/>
          <cell r="H2166"/>
          <cell r="I2166"/>
          <cell r="J2166">
            <v>386714686145</v>
          </cell>
        </row>
        <row r="2167">
          <cell r="B2167">
            <v>71040739002</v>
          </cell>
          <cell r="C2167" t="str">
            <v>DISPONIBILIDADES - RESIDENTES</v>
          </cell>
          <cell r="D2167"/>
          <cell r="E2167"/>
          <cell r="F2167"/>
          <cell r="G2167"/>
          <cell r="H2167"/>
          <cell r="I2167"/>
          <cell r="J2167">
            <v>27067435792</v>
          </cell>
        </row>
        <row r="2168">
          <cell r="B2168">
            <v>71040739002</v>
          </cell>
          <cell r="C2168" t="str">
            <v>Perdidas p/ Diferencias de Cambios</v>
          </cell>
          <cell r="D2168"/>
          <cell r="E2168"/>
          <cell r="F2168"/>
          <cell r="G2168"/>
          <cell r="H2168"/>
          <cell r="I2168"/>
          <cell r="J2168">
            <v>27067435792</v>
          </cell>
        </row>
        <row r="2169">
          <cell r="B2169">
            <v>71040739004</v>
          </cell>
          <cell r="C2169" t="str">
            <v>CREDITOS VIG. X INTERMED. FINANC. - SECTOR FINANC. - RESIDENTES</v>
          </cell>
          <cell r="D2169"/>
          <cell r="E2169"/>
          <cell r="F2169"/>
          <cell r="G2169"/>
          <cell r="H2169"/>
          <cell r="I2169"/>
          <cell r="J2169">
            <v>11388693996</v>
          </cell>
        </row>
        <row r="2170">
          <cell r="B2170">
            <v>71040739004</v>
          </cell>
          <cell r="C2170" t="str">
            <v>P¿rdidas x Valuac.Oblig.x Intermed.Financ.Sec.Financiero.</v>
          </cell>
          <cell r="D2170"/>
          <cell r="E2170"/>
          <cell r="F2170"/>
          <cell r="G2170"/>
          <cell r="H2170"/>
          <cell r="I2170"/>
          <cell r="J2170">
            <v>11388693996</v>
          </cell>
        </row>
        <row r="2171">
          <cell r="B2171">
            <v>71040739006</v>
          </cell>
          <cell r="C2171" t="str">
            <v>CREDITOS VIG. X INTERMED. FINANC. - SECTOR NO FINANC. - RESIDENTES</v>
          </cell>
          <cell r="D2171"/>
          <cell r="E2171"/>
          <cell r="F2171"/>
          <cell r="G2171"/>
          <cell r="H2171"/>
          <cell r="I2171"/>
          <cell r="J2171">
            <v>290177084568</v>
          </cell>
        </row>
        <row r="2172">
          <cell r="B2172">
            <v>71040739006</v>
          </cell>
          <cell r="C2172" t="str">
            <v>P¿rdidas x Valuaci¢n Cr¿ditos Vigentes</v>
          </cell>
          <cell r="D2172"/>
          <cell r="E2172"/>
          <cell r="F2172"/>
          <cell r="G2172"/>
          <cell r="H2172"/>
          <cell r="I2172"/>
          <cell r="J2172">
            <v>290177084568</v>
          </cell>
        </row>
        <row r="2173">
          <cell r="B2173">
            <v>71040739008</v>
          </cell>
          <cell r="C2173" t="str">
            <v>CREDITOS VENCIDOS X INTERMED. FINANCIERA - RESIDENTES</v>
          </cell>
          <cell r="D2173"/>
          <cell r="E2173"/>
          <cell r="F2173"/>
          <cell r="G2173"/>
          <cell r="H2173"/>
          <cell r="I2173"/>
          <cell r="J2173">
            <v>58081471789</v>
          </cell>
        </row>
        <row r="2174">
          <cell r="B2174">
            <v>71040739008</v>
          </cell>
          <cell r="C2174" t="str">
            <v>P¿rdidas x Valuaci¢n Cr¿ditos Vencidos</v>
          </cell>
          <cell r="D2174"/>
          <cell r="E2174"/>
          <cell r="F2174"/>
          <cell r="G2174"/>
          <cell r="H2174"/>
          <cell r="I2174"/>
          <cell r="J2174">
            <v>58081471789</v>
          </cell>
        </row>
        <row r="2175">
          <cell r="B2175">
            <v>71040741000</v>
          </cell>
          <cell r="C2175" t="str">
            <v>PERDIDAS X VALUACION DE PASIVOS EN MONEDA EXTRANJERA</v>
          </cell>
          <cell r="D2175"/>
          <cell r="E2175"/>
          <cell r="F2175"/>
          <cell r="G2175"/>
          <cell r="H2175"/>
          <cell r="I2175"/>
          <cell r="J2175">
            <v>460245585010</v>
          </cell>
        </row>
        <row r="2176">
          <cell r="B2176">
            <v>71040741002</v>
          </cell>
          <cell r="C2176" t="str">
            <v>OBLIGACIONES X INTERMED. FINANC. - SECTOR FINANC. - RESIDENTES</v>
          </cell>
          <cell r="D2176"/>
          <cell r="E2176"/>
          <cell r="F2176"/>
          <cell r="G2176"/>
          <cell r="H2176"/>
          <cell r="I2176"/>
          <cell r="J2176">
            <v>115864665164</v>
          </cell>
        </row>
        <row r="2177">
          <cell r="B2177">
            <v>71040741002</v>
          </cell>
          <cell r="C2177" t="str">
            <v>Perdida x Valuacion-Obligaciones SectorFinanciero</v>
          </cell>
          <cell r="D2177"/>
          <cell r="E2177"/>
          <cell r="F2177"/>
          <cell r="G2177"/>
          <cell r="H2177"/>
          <cell r="I2177"/>
          <cell r="J2177">
            <v>115864665164</v>
          </cell>
        </row>
        <row r="2178">
          <cell r="B2178">
            <v>71040741004</v>
          </cell>
          <cell r="C2178" t="str">
            <v>OBLIGACIONES X INTERMED. FINANC. - SECTOR NO FINANC. - RESIDENTES</v>
          </cell>
          <cell r="D2178"/>
          <cell r="E2178"/>
          <cell r="F2178"/>
          <cell r="G2178"/>
          <cell r="H2178"/>
          <cell r="I2178"/>
          <cell r="J2178">
            <v>344380919846</v>
          </cell>
        </row>
        <row r="2179">
          <cell r="B2179">
            <v>71040741004</v>
          </cell>
          <cell r="C2179" t="str">
            <v>Perdida p/Valuaci¢n - Oblig.p/Interme- diaci¢n Financiero Sect. no Financier</v>
          </cell>
          <cell r="D2179"/>
          <cell r="E2179"/>
          <cell r="F2179"/>
          <cell r="G2179"/>
          <cell r="H2179"/>
          <cell r="I2179"/>
          <cell r="J2179">
            <v>344380919846</v>
          </cell>
        </row>
        <row r="2180">
          <cell r="B2180">
            <v>71050000000</v>
          </cell>
          <cell r="C2180" t="str">
            <v>PERDIDAS POR INCOBRABILIDAD</v>
          </cell>
          <cell r="D2180"/>
          <cell r="E2180"/>
          <cell r="F2180"/>
          <cell r="G2180"/>
          <cell r="H2180"/>
          <cell r="I2180"/>
          <cell r="J2180">
            <v>332894868721</v>
          </cell>
        </row>
        <row r="2181">
          <cell r="B2181">
            <v>71050743000</v>
          </cell>
          <cell r="C2181" t="str">
            <v>PERDIDAS X CONST. DE PREVIS. PARA DEUDORES INCOBRABLES</v>
          </cell>
          <cell r="D2181"/>
          <cell r="E2181"/>
          <cell r="F2181"/>
          <cell r="G2181"/>
          <cell r="H2181"/>
          <cell r="I2181"/>
          <cell r="J2181">
            <v>332223401112</v>
          </cell>
        </row>
        <row r="2182">
          <cell r="B2182">
            <v>71050743002</v>
          </cell>
          <cell r="C2182" t="str">
            <v>RESIDENTES</v>
          </cell>
          <cell r="D2182"/>
          <cell r="E2182"/>
          <cell r="F2182"/>
          <cell r="G2182"/>
          <cell r="H2182"/>
          <cell r="I2182"/>
          <cell r="J2182">
            <v>324296675703</v>
          </cell>
        </row>
        <row r="2183">
          <cell r="B2183">
            <v>71050743002</v>
          </cell>
          <cell r="C2183" t="str">
            <v>Constituc. Previs. Riesgo Cred. Sector Financiero</v>
          </cell>
          <cell r="D2183"/>
          <cell r="E2183"/>
          <cell r="F2183"/>
          <cell r="G2183"/>
          <cell r="H2183"/>
          <cell r="I2183"/>
          <cell r="J2183">
            <v>120989374</v>
          </cell>
        </row>
        <row r="2184">
          <cell r="B2184">
            <v>71050743002</v>
          </cell>
          <cell r="C2184" t="str">
            <v>Constituc. Previs. Riesgo Crediticio Sector no Financi</v>
          </cell>
          <cell r="D2184"/>
          <cell r="E2184"/>
          <cell r="F2184"/>
          <cell r="G2184"/>
          <cell r="H2184"/>
          <cell r="I2184"/>
          <cell r="J2184">
            <v>66976819082</v>
          </cell>
        </row>
        <row r="2185">
          <cell r="B2185">
            <v>71050743002</v>
          </cell>
          <cell r="C2185" t="str">
            <v>Contituc. Previs. Creditos Diversos</v>
          </cell>
          <cell r="D2185"/>
          <cell r="E2185"/>
          <cell r="F2185"/>
          <cell r="G2185"/>
          <cell r="H2185"/>
          <cell r="I2185"/>
          <cell r="J2185">
            <v>13872515299</v>
          </cell>
        </row>
        <row r="2186">
          <cell r="B2186">
            <v>71050743002</v>
          </cell>
          <cell r="C2186" t="str">
            <v>Constituc. Previs. Creditos Vencidos</v>
          </cell>
          <cell r="D2186"/>
          <cell r="E2186"/>
          <cell r="F2186"/>
          <cell r="G2186"/>
          <cell r="H2186"/>
          <cell r="I2186"/>
          <cell r="J2186">
            <v>87553224086</v>
          </cell>
        </row>
        <row r="2187">
          <cell r="B2187">
            <v>71050743002</v>
          </cell>
          <cell r="C2187" t="str">
            <v>Constituc. Previs. Otras Inversiones</v>
          </cell>
          <cell r="D2187"/>
          <cell r="E2187"/>
          <cell r="F2187"/>
          <cell r="G2187"/>
          <cell r="H2187"/>
          <cell r="I2187"/>
          <cell r="J2187">
            <v>10598241009</v>
          </cell>
        </row>
        <row r="2188">
          <cell r="B2188">
            <v>71050743002</v>
          </cell>
          <cell r="C2188" t="str">
            <v>Prevision Contingencias</v>
          </cell>
          <cell r="D2188"/>
          <cell r="E2188"/>
          <cell r="F2188"/>
          <cell r="G2188"/>
          <cell r="H2188"/>
          <cell r="I2188"/>
          <cell r="J2188">
            <v>851588106</v>
          </cell>
        </row>
        <row r="2189">
          <cell r="B2189">
            <v>71050743002</v>
          </cell>
          <cell r="C2189" t="str">
            <v>PREVISIONES GENERICAS</v>
          </cell>
          <cell r="D2189"/>
          <cell r="E2189"/>
          <cell r="F2189"/>
          <cell r="G2189"/>
          <cell r="H2189"/>
          <cell r="I2189"/>
          <cell r="J2189">
            <v>24730628404</v>
          </cell>
        </row>
        <row r="2190">
          <cell r="B2190">
            <v>71050743002</v>
          </cell>
          <cell r="C2190" t="str">
            <v>CONST.PREVIS.ADJUDICADOS INMUEBLES</v>
          </cell>
          <cell r="D2190"/>
          <cell r="E2190"/>
          <cell r="F2190"/>
          <cell r="G2190"/>
          <cell r="H2190"/>
          <cell r="I2190"/>
          <cell r="J2190">
            <v>638824719</v>
          </cell>
        </row>
        <row r="2191">
          <cell r="B2191">
            <v>71050743002</v>
          </cell>
          <cell r="C2191" t="str">
            <v>Constituc. De Previsiones Riesgo Crediticio Sector Financiero</v>
          </cell>
          <cell r="D2191"/>
          <cell r="E2191"/>
          <cell r="F2191"/>
          <cell r="G2191"/>
          <cell r="H2191"/>
          <cell r="I2191"/>
          <cell r="J2191">
            <v>86943383</v>
          </cell>
        </row>
        <row r="2192">
          <cell r="B2192">
            <v>71050743002</v>
          </cell>
          <cell r="C2192" t="str">
            <v>Const.Previsiones Sector no Financiero</v>
          </cell>
          <cell r="D2192"/>
          <cell r="E2192"/>
          <cell r="F2192"/>
          <cell r="G2192"/>
          <cell r="H2192"/>
          <cell r="I2192"/>
          <cell r="J2192">
            <v>53598386101</v>
          </cell>
        </row>
        <row r="2193">
          <cell r="B2193">
            <v>71050743002</v>
          </cell>
          <cell r="C2193" t="str">
            <v>Constituc. De Previsiones Creditos Diversos</v>
          </cell>
          <cell r="D2193"/>
          <cell r="E2193"/>
          <cell r="F2193"/>
          <cell r="G2193"/>
          <cell r="H2193"/>
          <cell r="I2193"/>
          <cell r="J2193">
            <v>6349204105</v>
          </cell>
        </row>
        <row r="2194">
          <cell r="B2194">
            <v>71050743002</v>
          </cell>
          <cell r="C2194" t="str">
            <v>Const.Previsiones Creditos Vencidos</v>
          </cell>
          <cell r="D2194"/>
          <cell r="E2194"/>
          <cell r="F2194"/>
          <cell r="G2194"/>
          <cell r="H2194"/>
          <cell r="I2194"/>
          <cell r="J2194">
            <v>53944095479</v>
          </cell>
        </row>
        <row r="2195">
          <cell r="B2195">
            <v>71050743002</v>
          </cell>
          <cell r="C2195" t="str">
            <v>Constituc. Previs. Otras Inversiones</v>
          </cell>
          <cell r="D2195"/>
          <cell r="E2195"/>
          <cell r="F2195"/>
          <cell r="G2195"/>
          <cell r="H2195"/>
          <cell r="I2195"/>
          <cell r="J2195">
            <v>4766380015</v>
          </cell>
        </row>
        <row r="2196">
          <cell r="B2196">
            <v>71050743002</v>
          </cell>
          <cell r="C2196" t="str">
            <v>Prevision Contingencias M/E</v>
          </cell>
          <cell r="D2196"/>
          <cell r="E2196"/>
          <cell r="F2196"/>
          <cell r="G2196"/>
          <cell r="H2196"/>
          <cell r="I2196"/>
          <cell r="J2196">
            <v>208836541</v>
          </cell>
        </row>
        <row r="2197">
          <cell r="B2197">
            <v>71050743007</v>
          </cell>
          <cell r="C2197" t="str">
            <v>PREVISIONES MEDIDAS ESPECIALES - E.BCP</v>
          </cell>
          <cell r="D2197"/>
          <cell r="E2197"/>
          <cell r="F2197"/>
          <cell r="G2197"/>
          <cell r="H2197"/>
          <cell r="I2197"/>
          <cell r="J2197">
            <v>7926725409</v>
          </cell>
        </row>
        <row r="2198">
          <cell r="B2198">
            <v>71050743007</v>
          </cell>
          <cell r="C2198" t="str">
            <v>CONST.PREVISIONES - MED. ESPECIALES</v>
          </cell>
          <cell r="D2198"/>
          <cell r="E2198"/>
          <cell r="F2198"/>
          <cell r="G2198"/>
          <cell r="H2198"/>
          <cell r="I2198"/>
          <cell r="J2198">
            <v>4425480777</v>
          </cell>
        </row>
        <row r="2199">
          <cell r="B2199">
            <v>71050743007</v>
          </cell>
          <cell r="C2199" t="str">
            <v>CONST.PREVISIONES - MED. ESPECIALES</v>
          </cell>
          <cell r="D2199"/>
          <cell r="E2199"/>
          <cell r="F2199"/>
          <cell r="G2199"/>
          <cell r="H2199"/>
          <cell r="I2199"/>
          <cell r="J2199">
            <v>3501244632</v>
          </cell>
        </row>
        <row r="2200">
          <cell r="B2200">
            <v>71050747001</v>
          </cell>
          <cell r="C2200" t="str">
            <v>PERDIDAS X AMORTIZ. DE BONIF. Y QUITAS SOBRE CREDITOS</v>
          </cell>
          <cell r="D2200"/>
          <cell r="E2200"/>
          <cell r="F2200"/>
          <cell r="G2200"/>
          <cell r="H2200"/>
          <cell r="I2200"/>
          <cell r="J2200">
            <v>671467609</v>
          </cell>
        </row>
        <row r="2201">
          <cell r="B2201">
            <v>71050747001</v>
          </cell>
          <cell r="C2201" t="str">
            <v>Perd. x Amortiz. de Bonif. y quitas s/cred</v>
          </cell>
          <cell r="D2201"/>
          <cell r="E2201"/>
          <cell r="F2201"/>
          <cell r="G2201"/>
          <cell r="H2201"/>
          <cell r="I2201"/>
          <cell r="J2201">
            <v>671467609</v>
          </cell>
        </row>
        <row r="2202">
          <cell r="B2202">
            <v>72000000000</v>
          </cell>
          <cell r="C2202" t="str">
            <v>PERDIDAS POR SERVICIOS</v>
          </cell>
          <cell r="D2202"/>
          <cell r="E2202"/>
          <cell r="F2202"/>
          <cell r="G2202"/>
          <cell r="H2202"/>
          <cell r="I2202"/>
          <cell r="J2202">
            <v>8454170727</v>
          </cell>
        </row>
        <row r="2203">
          <cell r="B2203">
            <v>72010000000</v>
          </cell>
          <cell r="C2203" t="str">
            <v>PERDIDAS POR UTILIZACION DE SERVICIOS</v>
          </cell>
          <cell r="D2203"/>
          <cell r="E2203"/>
          <cell r="F2203"/>
          <cell r="G2203"/>
          <cell r="H2203"/>
          <cell r="I2203"/>
          <cell r="J2203">
            <v>8454170727</v>
          </cell>
        </row>
        <row r="2204">
          <cell r="B2204">
            <v>72010755000</v>
          </cell>
          <cell r="C2204" t="str">
            <v>GIROS</v>
          </cell>
          <cell r="D2204"/>
          <cell r="E2204"/>
          <cell r="F2204"/>
          <cell r="G2204"/>
          <cell r="H2204"/>
          <cell r="I2204"/>
          <cell r="J2204">
            <v>989617336</v>
          </cell>
        </row>
        <row r="2205">
          <cell r="B2205">
            <v>72010755003</v>
          </cell>
          <cell r="C2205" t="str">
            <v>NO RESIDENTES</v>
          </cell>
          <cell r="D2205"/>
          <cell r="E2205"/>
          <cell r="F2205"/>
          <cell r="G2205"/>
          <cell r="H2205"/>
          <cell r="I2205"/>
          <cell r="J2205">
            <v>989617336</v>
          </cell>
        </row>
        <row r="2206">
          <cell r="B2206">
            <v>72010755003</v>
          </cell>
          <cell r="C2206" t="str">
            <v>GASTOS DE BANCOS DEL EXTERIOR</v>
          </cell>
          <cell r="D2206"/>
          <cell r="E2206"/>
          <cell r="F2206"/>
          <cell r="G2206"/>
          <cell r="H2206"/>
          <cell r="I2206"/>
          <cell r="J2206">
            <v>989617336</v>
          </cell>
        </row>
        <row r="2207">
          <cell r="B2207">
            <v>72010757000</v>
          </cell>
          <cell r="C2207" t="str">
            <v>DIVERSOS</v>
          </cell>
          <cell r="D2207"/>
          <cell r="E2207"/>
          <cell r="F2207"/>
          <cell r="G2207"/>
          <cell r="H2207"/>
          <cell r="I2207"/>
          <cell r="J2207">
            <v>7464553391</v>
          </cell>
        </row>
        <row r="2208">
          <cell r="B2208">
            <v>72010757002</v>
          </cell>
          <cell r="C2208" t="str">
            <v>RESIDENTES</v>
          </cell>
          <cell r="D2208"/>
          <cell r="E2208"/>
          <cell r="F2208"/>
          <cell r="G2208"/>
          <cell r="H2208"/>
          <cell r="I2208"/>
          <cell r="J2208">
            <v>7464553391</v>
          </cell>
        </row>
        <row r="2209">
          <cell r="B2209">
            <v>72010757002</v>
          </cell>
          <cell r="C2209" t="str">
            <v>Gastos Masterd Card</v>
          </cell>
          <cell r="D2209"/>
          <cell r="E2209"/>
          <cell r="F2209"/>
          <cell r="G2209"/>
          <cell r="H2209"/>
          <cell r="I2209"/>
          <cell r="J2209">
            <v>2683695926</v>
          </cell>
        </row>
        <row r="2210">
          <cell r="B2210">
            <v>72010757002</v>
          </cell>
          <cell r="C2210" t="str">
            <v>Gastos Visa Internacional</v>
          </cell>
          <cell r="D2210"/>
          <cell r="E2210"/>
          <cell r="F2210"/>
          <cell r="G2210"/>
          <cell r="H2210"/>
          <cell r="I2210"/>
          <cell r="J2210">
            <v>465784375</v>
          </cell>
        </row>
        <row r="2211">
          <cell r="B2211">
            <v>72010757002</v>
          </cell>
          <cell r="C2211" t="str">
            <v>Gastos Plásticos TC</v>
          </cell>
          <cell r="D2211"/>
          <cell r="E2211"/>
          <cell r="F2211"/>
          <cell r="G2211"/>
          <cell r="H2211"/>
          <cell r="I2211"/>
          <cell r="J2211">
            <v>224361490</v>
          </cell>
        </row>
        <row r="2212">
          <cell r="B2212">
            <v>72010757002</v>
          </cell>
          <cell r="C2212" t="str">
            <v>COMISIONES DOCUMENTA</v>
          </cell>
          <cell r="D2212"/>
          <cell r="E2212"/>
          <cell r="F2212"/>
          <cell r="G2212"/>
          <cell r="H2212"/>
          <cell r="I2212"/>
          <cell r="J2212">
            <v>16374079</v>
          </cell>
        </row>
        <row r="2213">
          <cell r="B2213">
            <v>72010757002</v>
          </cell>
          <cell r="C2213" t="str">
            <v>USO RED INFONET/DINELCO T.D .</v>
          </cell>
          <cell r="D2213"/>
          <cell r="E2213"/>
          <cell r="F2213"/>
          <cell r="G2213"/>
          <cell r="H2213"/>
          <cell r="I2213"/>
          <cell r="J2213">
            <v>1273087310</v>
          </cell>
        </row>
        <row r="2214">
          <cell r="B2214">
            <v>72010757002</v>
          </cell>
          <cell r="C2214" t="str">
            <v>USO RED INFONET/DINELCO T.C.</v>
          </cell>
          <cell r="D2214"/>
          <cell r="E2214"/>
          <cell r="F2214"/>
          <cell r="G2214"/>
          <cell r="H2214"/>
          <cell r="I2214"/>
          <cell r="J2214">
            <v>251160713</v>
          </cell>
        </row>
        <row r="2215">
          <cell r="B2215">
            <v>72010757002</v>
          </cell>
          <cell r="C2215" t="str">
            <v>CORREO Y ENCOMIEND.T.C.</v>
          </cell>
          <cell r="D2215"/>
          <cell r="E2215"/>
          <cell r="F2215"/>
          <cell r="G2215"/>
          <cell r="H2215"/>
          <cell r="I2215"/>
          <cell r="J2215">
            <v>147110647</v>
          </cell>
        </row>
        <row r="2216">
          <cell r="B2216">
            <v>72010757002</v>
          </cell>
          <cell r="C2216" t="str">
            <v>INFORMES Y REFERENCIAS COMERCIALES</v>
          </cell>
          <cell r="D2216"/>
          <cell r="E2216"/>
          <cell r="F2216"/>
          <cell r="G2216"/>
          <cell r="H2216"/>
          <cell r="I2216"/>
          <cell r="J2216">
            <v>2064210732</v>
          </cell>
        </row>
        <row r="2217">
          <cell r="B2217">
            <v>72010757002</v>
          </cell>
          <cell r="C2217" t="str">
            <v>GASTOS SEGUROS TARJETAS</v>
          </cell>
          <cell r="D2217"/>
          <cell r="E2217"/>
          <cell r="F2217"/>
          <cell r="G2217"/>
          <cell r="H2217"/>
          <cell r="I2217"/>
          <cell r="J2217">
            <v>338768119</v>
          </cell>
        </row>
        <row r="2218">
          <cell r="B2218">
            <v>73000000000</v>
          </cell>
          <cell r="C2218" t="str">
            <v>OTRAS PERDIDAS OPERATIVAS</v>
          </cell>
          <cell r="D2218"/>
          <cell r="E2218"/>
          <cell r="F2218"/>
          <cell r="G2218"/>
          <cell r="H2218"/>
          <cell r="I2218"/>
          <cell r="J2218">
            <v>712332670239</v>
          </cell>
        </row>
        <row r="2219">
          <cell r="B2219">
            <v>73010000000</v>
          </cell>
          <cell r="C2219" t="str">
            <v>PERDIDAS OPERATIVAS</v>
          </cell>
          <cell r="D2219"/>
          <cell r="E2219"/>
          <cell r="F2219"/>
          <cell r="G2219"/>
          <cell r="H2219"/>
          <cell r="I2219"/>
          <cell r="J2219">
            <v>173428504602</v>
          </cell>
        </row>
        <row r="2220">
          <cell r="B2220">
            <v>73010759000</v>
          </cell>
          <cell r="C2220" t="str">
            <v>RETRIBUCIONES PERSONALES Y CARGAS SOCIALES</v>
          </cell>
          <cell r="D2220"/>
          <cell r="E2220"/>
          <cell r="F2220"/>
          <cell r="G2220"/>
          <cell r="H2220"/>
          <cell r="I2220"/>
          <cell r="J2220">
            <v>68931364960</v>
          </cell>
        </row>
        <row r="2221">
          <cell r="B2221">
            <v>73010759002</v>
          </cell>
          <cell r="C2221" t="str">
            <v>REMUNERACIONES A DIRECTORES Y SINDICO</v>
          </cell>
          <cell r="D2221"/>
          <cell r="E2221"/>
          <cell r="F2221"/>
          <cell r="G2221"/>
          <cell r="H2221"/>
          <cell r="I2221"/>
          <cell r="J2221">
            <v>1536000000</v>
          </cell>
        </row>
        <row r="2222">
          <cell r="B2222">
            <v>73010759002</v>
          </cell>
          <cell r="C2222" t="str">
            <v>Remuneraci¢n a Directores y S¡ndico</v>
          </cell>
          <cell r="D2222"/>
          <cell r="E2222"/>
          <cell r="F2222"/>
          <cell r="G2222"/>
          <cell r="H2222"/>
          <cell r="I2222"/>
          <cell r="J2222">
            <v>1536000000</v>
          </cell>
        </row>
        <row r="2223">
          <cell r="B2223">
            <v>73010759004</v>
          </cell>
          <cell r="C2223" t="str">
            <v>SUELDOS</v>
          </cell>
          <cell r="D2223"/>
          <cell r="E2223"/>
          <cell r="F2223"/>
          <cell r="G2223"/>
          <cell r="H2223"/>
          <cell r="I2223"/>
          <cell r="J2223">
            <v>46073358087</v>
          </cell>
        </row>
        <row r="2224">
          <cell r="B2224">
            <v>73010759004</v>
          </cell>
          <cell r="C2224" t="str">
            <v>Sueldos</v>
          </cell>
          <cell r="D2224"/>
          <cell r="E2224"/>
          <cell r="F2224"/>
          <cell r="G2224"/>
          <cell r="H2224"/>
          <cell r="I2224"/>
          <cell r="J2224">
            <v>43696948382</v>
          </cell>
        </row>
        <row r="2225">
          <cell r="B2225">
            <v>73010759004</v>
          </cell>
          <cell r="C2225" t="str">
            <v>Indemnizacion</v>
          </cell>
          <cell r="D2225"/>
          <cell r="E2225"/>
          <cell r="F2225"/>
          <cell r="G2225"/>
          <cell r="H2225"/>
          <cell r="I2225"/>
          <cell r="J2225">
            <v>1512021508</v>
          </cell>
        </row>
        <row r="2226">
          <cell r="B2226">
            <v>73010759004</v>
          </cell>
          <cell r="C2226" t="str">
            <v>BONIFICACION FAMILIAR</v>
          </cell>
          <cell r="D2226"/>
          <cell r="E2226"/>
          <cell r="F2226"/>
          <cell r="G2226"/>
          <cell r="H2226"/>
          <cell r="I2226"/>
          <cell r="J2226">
            <v>264388197</v>
          </cell>
        </row>
        <row r="2227">
          <cell r="B2227">
            <v>73010759004</v>
          </cell>
          <cell r="C2227" t="str">
            <v>Sueldos Personal Superior</v>
          </cell>
          <cell r="D2227"/>
          <cell r="E2227"/>
          <cell r="F2227"/>
          <cell r="G2227"/>
          <cell r="H2227"/>
          <cell r="I2227"/>
          <cell r="J2227">
            <v>600000000</v>
          </cell>
        </row>
        <row r="2228">
          <cell r="B2228">
            <v>73010759006</v>
          </cell>
          <cell r="C2228" t="str">
            <v>AGUINALDO</v>
          </cell>
          <cell r="D2228"/>
          <cell r="E2228"/>
          <cell r="F2228"/>
          <cell r="G2228"/>
          <cell r="H2228"/>
          <cell r="I2228"/>
          <cell r="J2228">
            <v>3611526288</v>
          </cell>
        </row>
        <row r="2229">
          <cell r="B2229">
            <v>73010759006</v>
          </cell>
          <cell r="C2229" t="str">
            <v>Aguinaldo</v>
          </cell>
          <cell r="D2229"/>
          <cell r="E2229"/>
          <cell r="F2229"/>
          <cell r="G2229"/>
          <cell r="H2229"/>
          <cell r="I2229"/>
          <cell r="J2229">
            <v>3611526288</v>
          </cell>
        </row>
        <row r="2230">
          <cell r="B2230">
            <v>73010759008</v>
          </cell>
          <cell r="C2230" t="str">
            <v>SALARIO VACACIONAL</v>
          </cell>
          <cell r="D2230"/>
          <cell r="E2230"/>
          <cell r="F2230"/>
          <cell r="G2230"/>
          <cell r="H2230"/>
          <cell r="I2230"/>
          <cell r="J2230">
            <v>371729738</v>
          </cell>
        </row>
        <row r="2231">
          <cell r="B2231">
            <v>73010759008</v>
          </cell>
          <cell r="C2231" t="str">
            <v>Salario Vacacional</v>
          </cell>
          <cell r="D2231"/>
          <cell r="E2231"/>
          <cell r="F2231"/>
          <cell r="G2231"/>
          <cell r="H2231"/>
          <cell r="I2231"/>
          <cell r="J2231">
            <v>371729738</v>
          </cell>
        </row>
        <row r="2232">
          <cell r="B2232">
            <v>73010759012</v>
          </cell>
          <cell r="C2232" t="str">
            <v>REMUNERACION POR QUEBRANTO DE CAJA</v>
          </cell>
          <cell r="D2232"/>
          <cell r="E2232"/>
          <cell r="F2232"/>
          <cell r="G2232"/>
          <cell r="H2232"/>
          <cell r="I2232"/>
          <cell r="J2232">
            <v>319119504</v>
          </cell>
        </row>
        <row r="2233">
          <cell r="B2233">
            <v>73010759012</v>
          </cell>
          <cell r="C2233" t="str">
            <v>Remuneración por quebranto de caja</v>
          </cell>
          <cell r="D2233"/>
          <cell r="E2233"/>
          <cell r="F2233"/>
          <cell r="G2233"/>
          <cell r="H2233"/>
          <cell r="I2233"/>
          <cell r="J2233">
            <v>319119504</v>
          </cell>
        </row>
        <row r="2234">
          <cell r="B2234">
            <v>73010759016</v>
          </cell>
          <cell r="C2234" t="str">
            <v>HONORARIOS A PROFESIONALES Y TECNICOS</v>
          </cell>
          <cell r="D2234"/>
          <cell r="E2234"/>
          <cell r="F2234"/>
          <cell r="G2234"/>
          <cell r="H2234"/>
          <cell r="I2234"/>
          <cell r="J2234">
            <v>6267652536</v>
          </cell>
        </row>
        <row r="2235">
          <cell r="B2235">
            <v>73010759016</v>
          </cell>
          <cell r="C2235" t="str">
            <v>Honorario a Profesionales y Tecnicos</v>
          </cell>
          <cell r="D2235"/>
          <cell r="E2235"/>
          <cell r="F2235"/>
          <cell r="G2235"/>
          <cell r="H2235"/>
          <cell r="I2235"/>
          <cell r="J2235">
            <v>3771779653</v>
          </cell>
        </row>
        <row r="2236">
          <cell r="B2236">
            <v>73010759016</v>
          </cell>
          <cell r="C2236" t="str">
            <v>Honorarios Dpto R.R.H.H.</v>
          </cell>
          <cell r="D2236"/>
          <cell r="E2236"/>
          <cell r="F2236"/>
          <cell r="G2236"/>
          <cell r="H2236"/>
          <cell r="I2236"/>
          <cell r="J2236">
            <v>2495872883</v>
          </cell>
        </row>
        <row r="2237">
          <cell r="B2237">
            <v>73010759018</v>
          </cell>
          <cell r="C2237" t="str">
            <v>OTRAS RETRIBUCIONES PERSONALES</v>
          </cell>
          <cell r="D2237"/>
          <cell r="E2237"/>
          <cell r="F2237"/>
          <cell r="G2237"/>
          <cell r="H2237"/>
          <cell r="I2237"/>
          <cell r="J2237">
            <v>2634596375</v>
          </cell>
        </row>
        <row r="2238">
          <cell r="B2238">
            <v>73010759018</v>
          </cell>
          <cell r="C2238" t="str">
            <v>Servicio Medico</v>
          </cell>
          <cell r="D2238"/>
          <cell r="E2238"/>
          <cell r="F2238"/>
          <cell r="G2238"/>
          <cell r="H2238"/>
          <cell r="I2238"/>
          <cell r="J2238">
            <v>2458957267</v>
          </cell>
        </row>
        <row r="2239">
          <cell r="B2239">
            <v>73010759018</v>
          </cell>
          <cell r="C2239" t="str">
            <v>Capacitacion de Empleado</v>
          </cell>
          <cell r="D2239"/>
          <cell r="E2239"/>
          <cell r="F2239"/>
          <cell r="G2239"/>
          <cell r="H2239"/>
          <cell r="I2239"/>
          <cell r="J2239">
            <v>175639108</v>
          </cell>
        </row>
        <row r="2240">
          <cell r="B2240">
            <v>73010759020</v>
          </cell>
          <cell r="C2240" t="str">
            <v>APORTES JUBILATORIOS</v>
          </cell>
          <cell r="D2240"/>
          <cell r="E2240"/>
          <cell r="F2240"/>
          <cell r="G2240"/>
          <cell r="H2240"/>
          <cell r="I2240"/>
          <cell r="J2240">
            <v>8117382432</v>
          </cell>
        </row>
        <row r="2241">
          <cell r="B2241">
            <v>73010759020</v>
          </cell>
          <cell r="C2241" t="str">
            <v>APORTE PATRONAL CJB</v>
          </cell>
          <cell r="D2241"/>
          <cell r="E2241"/>
          <cell r="F2241"/>
          <cell r="G2241"/>
          <cell r="H2241"/>
          <cell r="I2241"/>
          <cell r="J2241">
            <v>8117382432</v>
          </cell>
        </row>
        <row r="2242">
          <cell r="B2242">
            <v>73010761000</v>
          </cell>
          <cell r="C2242" t="str">
            <v>SEGUROS</v>
          </cell>
          <cell r="D2242"/>
          <cell r="E2242"/>
          <cell r="F2242"/>
          <cell r="G2242"/>
          <cell r="H2242"/>
          <cell r="I2242"/>
          <cell r="J2242">
            <v>963700605</v>
          </cell>
        </row>
        <row r="2243">
          <cell r="B2243">
            <v>73010761002</v>
          </cell>
          <cell r="C2243" t="str">
            <v>SEGUROS</v>
          </cell>
          <cell r="D2243"/>
          <cell r="E2243"/>
          <cell r="F2243"/>
          <cell r="G2243"/>
          <cell r="H2243"/>
          <cell r="I2243"/>
          <cell r="J2243">
            <v>963700605</v>
          </cell>
        </row>
        <row r="2244">
          <cell r="B2244">
            <v>73010761002</v>
          </cell>
          <cell r="C2244" t="str">
            <v>Primas s/ Polizas de Seguro - Axa</v>
          </cell>
          <cell r="D2244"/>
          <cell r="E2244"/>
          <cell r="F2244"/>
          <cell r="G2244"/>
          <cell r="H2244"/>
          <cell r="I2244"/>
          <cell r="J2244">
            <v>963700605</v>
          </cell>
        </row>
        <row r="2245">
          <cell r="B2245">
            <v>73010763000</v>
          </cell>
          <cell r="C2245" t="str">
            <v>DEPRECIACIONES DE BIENES DE USO</v>
          </cell>
          <cell r="D2245"/>
          <cell r="E2245"/>
          <cell r="F2245"/>
          <cell r="G2245"/>
          <cell r="H2245"/>
          <cell r="I2245"/>
          <cell r="J2245">
            <v>2181849440</v>
          </cell>
        </row>
        <row r="2246">
          <cell r="B2246">
            <v>73010763002</v>
          </cell>
          <cell r="C2246" t="str">
            <v>INMUEBLES</v>
          </cell>
          <cell r="D2246"/>
          <cell r="E2246"/>
          <cell r="F2246"/>
          <cell r="G2246"/>
          <cell r="H2246"/>
          <cell r="I2246"/>
          <cell r="J2246">
            <v>112061220</v>
          </cell>
        </row>
        <row r="2247">
          <cell r="B2247">
            <v>73010763002</v>
          </cell>
          <cell r="C2247" t="str">
            <v>Edificios - Depreciaci¢n</v>
          </cell>
          <cell r="D2247"/>
          <cell r="E2247"/>
          <cell r="F2247"/>
          <cell r="G2247"/>
          <cell r="H2247"/>
          <cell r="I2247"/>
          <cell r="J2247">
            <v>112061220</v>
          </cell>
        </row>
        <row r="2248">
          <cell r="B2248">
            <v>73010763004</v>
          </cell>
          <cell r="C2248" t="str">
            <v>MUEBLES</v>
          </cell>
          <cell r="D2248"/>
          <cell r="E2248"/>
          <cell r="F2248"/>
          <cell r="G2248"/>
          <cell r="H2248"/>
          <cell r="I2248"/>
          <cell r="J2248">
            <v>943573458</v>
          </cell>
        </row>
        <row r="2249">
          <cell r="B2249">
            <v>73010763004</v>
          </cell>
          <cell r="C2249" t="str">
            <v>Muebles,Utiles e Instalaciones -Depreciaci¢n</v>
          </cell>
          <cell r="D2249"/>
          <cell r="E2249"/>
          <cell r="F2249"/>
          <cell r="G2249"/>
          <cell r="H2249"/>
          <cell r="I2249"/>
          <cell r="J2249">
            <v>439553484</v>
          </cell>
        </row>
        <row r="2250">
          <cell r="B2250">
            <v>73010763004</v>
          </cell>
          <cell r="C2250" t="str">
            <v>Maquinas - Depreciacion</v>
          </cell>
          <cell r="D2250"/>
          <cell r="E2250"/>
          <cell r="F2250"/>
          <cell r="G2250"/>
          <cell r="H2250"/>
          <cell r="I2250"/>
          <cell r="J2250">
            <v>116458287</v>
          </cell>
        </row>
        <row r="2251">
          <cell r="B2251">
            <v>73010763004</v>
          </cell>
          <cell r="C2251" t="str">
            <v>Equipos - Depreciaciòn</v>
          </cell>
          <cell r="D2251"/>
          <cell r="E2251"/>
          <cell r="F2251"/>
          <cell r="G2251"/>
          <cell r="H2251"/>
          <cell r="I2251"/>
          <cell r="J2251">
            <v>45192504</v>
          </cell>
        </row>
        <row r="2252">
          <cell r="B2252">
            <v>73010763004</v>
          </cell>
          <cell r="C2252" t="str">
            <v>Cuadros - Depreciacion</v>
          </cell>
          <cell r="D2252"/>
          <cell r="E2252"/>
          <cell r="F2252"/>
          <cell r="G2252"/>
          <cell r="H2252"/>
          <cell r="I2252"/>
          <cell r="J2252">
            <v>1996272</v>
          </cell>
        </row>
        <row r="2253">
          <cell r="B2253">
            <v>73010763004</v>
          </cell>
          <cell r="C2253" t="str">
            <v>Caja de Seguridad - Depreciacion</v>
          </cell>
          <cell r="D2253"/>
          <cell r="E2253"/>
          <cell r="F2253"/>
          <cell r="G2253"/>
          <cell r="H2253"/>
          <cell r="I2253"/>
          <cell r="J2253">
            <v>340372911</v>
          </cell>
        </row>
        <row r="2254">
          <cell r="B2254">
            <v>73010763006</v>
          </cell>
          <cell r="C2254" t="str">
            <v>EQUIPOS DE COMPUTACION</v>
          </cell>
          <cell r="D2254"/>
          <cell r="E2254"/>
          <cell r="F2254"/>
          <cell r="G2254"/>
          <cell r="H2254"/>
          <cell r="I2254"/>
          <cell r="J2254">
            <v>740183280</v>
          </cell>
        </row>
        <row r="2255">
          <cell r="B2255">
            <v>73010763006</v>
          </cell>
          <cell r="C2255" t="str">
            <v>Equipos de Computaci¢n-Depreciaci¢n</v>
          </cell>
          <cell r="D2255"/>
          <cell r="E2255"/>
          <cell r="F2255"/>
          <cell r="G2255"/>
          <cell r="H2255"/>
          <cell r="I2255"/>
          <cell r="J2255">
            <v>740183280</v>
          </cell>
        </row>
        <row r="2256">
          <cell r="B2256">
            <v>73010763008</v>
          </cell>
          <cell r="C2256" t="str">
            <v>CAJAS DE SEGURIDAD Y TESORO</v>
          </cell>
          <cell r="D2256"/>
          <cell r="E2256"/>
          <cell r="F2256"/>
          <cell r="G2256"/>
          <cell r="H2256"/>
          <cell r="I2256"/>
          <cell r="J2256">
            <v>9976128</v>
          </cell>
        </row>
        <row r="2257">
          <cell r="B2257">
            <v>73010763008</v>
          </cell>
          <cell r="C2257" t="str">
            <v>Depreciaci¢n Caja de Seguridad</v>
          </cell>
          <cell r="D2257"/>
          <cell r="E2257"/>
          <cell r="F2257"/>
          <cell r="G2257"/>
          <cell r="H2257"/>
          <cell r="I2257"/>
          <cell r="J2257">
            <v>9976128</v>
          </cell>
        </row>
        <row r="2258">
          <cell r="B2258">
            <v>73010763010</v>
          </cell>
          <cell r="C2258" t="str">
            <v>MATERIAL DE TRANSPORTE</v>
          </cell>
          <cell r="D2258"/>
          <cell r="E2258"/>
          <cell r="F2258"/>
          <cell r="G2258"/>
          <cell r="H2258"/>
          <cell r="I2258"/>
          <cell r="J2258">
            <v>376055354</v>
          </cell>
        </row>
        <row r="2259">
          <cell r="B2259">
            <v>73010763010</v>
          </cell>
          <cell r="C2259" t="str">
            <v>Depreciaci¢n Elementos de Transporte</v>
          </cell>
          <cell r="D2259"/>
          <cell r="E2259"/>
          <cell r="F2259"/>
          <cell r="G2259"/>
          <cell r="H2259"/>
          <cell r="I2259"/>
          <cell r="J2259">
            <v>376055354</v>
          </cell>
        </row>
        <row r="2260">
          <cell r="B2260">
            <v>73010767000</v>
          </cell>
          <cell r="C2260" t="str">
            <v>AMORTIZACIONES DE CARGOS DIFERIDOS</v>
          </cell>
          <cell r="D2260"/>
          <cell r="E2260"/>
          <cell r="F2260"/>
          <cell r="G2260"/>
          <cell r="H2260"/>
          <cell r="I2260"/>
          <cell r="J2260">
            <v>3322116755</v>
          </cell>
        </row>
        <row r="2261">
          <cell r="B2261">
            <v>73010767002</v>
          </cell>
          <cell r="C2261" t="str">
            <v>GASTOS DE ORGANIZACION</v>
          </cell>
          <cell r="D2261"/>
          <cell r="E2261"/>
          <cell r="F2261"/>
          <cell r="G2261"/>
          <cell r="H2261"/>
          <cell r="I2261"/>
          <cell r="J2261">
            <v>2868496998</v>
          </cell>
        </row>
        <row r="2262">
          <cell r="B2262">
            <v>73010767002</v>
          </cell>
          <cell r="C2262" t="str">
            <v>Gastos de Organizaci¢n</v>
          </cell>
          <cell r="D2262"/>
          <cell r="E2262"/>
          <cell r="F2262"/>
          <cell r="G2262"/>
          <cell r="H2262"/>
          <cell r="I2262"/>
          <cell r="J2262">
            <v>567695677</v>
          </cell>
        </row>
        <row r="2263">
          <cell r="B2263">
            <v>73010767002</v>
          </cell>
          <cell r="C2263" t="str">
            <v>AMORTIZ. BIENES INT. - SISTEMAS</v>
          </cell>
          <cell r="D2263"/>
          <cell r="E2263"/>
          <cell r="F2263"/>
          <cell r="G2263"/>
          <cell r="H2263"/>
          <cell r="I2263"/>
          <cell r="J2263">
            <v>2300801321</v>
          </cell>
        </row>
        <row r="2264">
          <cell r="B2264">
            <v>73010767004</v>
          </cell>
          <cell r="C2264" t="str">
            <v>MEJORAS E INSTALACIONES EN INMUEBLES ARRENDADOS</v>
          </cell>
          <cell r="D2264"/>
          <cell r="E2264"/>
          <cell r="F2264"/>
          <cell r="G2264"/>
          <cell r="H2264"/>
          <cell r="I2264"/>
          <cell r="J2264">
            <v>453619757</v>
          </cell>
        </row>
        <row r="2265">
          <cell r="B2265">
            <v>73010767004</v>
          </cell>
          <cell r="C2265" t="str">
            <v>Deprec. Mej. Propiedad de Terceros</v>
          </cell>
          <cell r="D2265"/>
          <cell r="E2265"/>
          <cell r="F2265"/>
          <cell r="G2265"/>
          <cell r="H2265"/>
          <cell r="I2265"/>
          <cell r="J2265">
            <v>453619757</v>
          </cell>
        </row>
        <row r="2266">
          <cell r="B2266">
            <v>73010769000</v>
          </cell>
          <cell r="C2266" t="str">
            <v>IMPUESTOS</v>
          </cell>
          <cell r="D2266"/>
          <cell r="E2266"/>
          <cell r="F2266"/>
          <cell r="G2266"/>
          <cell r="H2266"/>
          <cell r="I2266"/>
          <cell r="J2266">
            <v>10394783400</v>
          </cell>
        </row>
        <row r="2267">
          <cell r="B2267">
            <v>73010769002</v>
          </cell>
          <cell r="C2267" t="str">
            <v>IMPUESTOS A LA RENTA</v>
          </cell>
          <cell r="D2267"/>
          <cell r="E2267"/>
          <cell r="F2267"/>
          <cell r="G2267"/>
          <cell r="H2267"/>
          <cell r="I2267"/>
          <cell r="J2267">
            <v>587824309</v>
          </cell>
        </row>
        <row r="2268">
          <cell r="B2268">
            <v>73010769002</v>
          </cell>
          <cell r="C2268" t="str">
            <v>Impuesto a la Renta</v>
          </cell>
          <cell r="D2268"/>
          <cell r="E2268"/>
          <cell r="F2268"/>
          <cell r="G2268"/>
          <cell r="H2268"/>
          <cell r="I2268"/>
          <cell r="J2268">
            <v>587824309</v>
          </cell>
        </row>
        <row r="2269">
          <cell r="B2269">
            <v>73010769006</v>
          </cell>
          <cell r="C2269" t="str">
            <v>IMPUESTO AL VALOR AGREGADO</v>
          </cell>
          <cell r="D2269"/>
          <cell r="E2269"/>
          <cell r="F2269"/>
          <cell r="G2269"/>
          <cell r="H2269"/>
          <cell r="I2269"/>
          <cell r="J2269">
            <v>6690898961</v>
          </cell>
        </row>
        <row r="2270">
          <cell r="B2270">
            <v>73010769006</v>
          </cell>
          <cell r="C2270" t="str">
            <v>Impuesto al valor agregado</v>
          </cell>
          <cell r="D2270"/>
          <cell r="E2270"/>
          <cell r="F2270"/>
          <cell r="G2270"/>
          <cell r="H2270"/>
          <cell r="I2270"/>
          <cell r="J2270">
            <v>6690898961</v>
          </cell>
        </row>
        <row r="2271">
          <cell r="B2271">
            <v>73010769010</v>
          </cell>
          <cell r="C2271" t="str">
            <v>OTROS IMPUESTOS NACIONALES</v>
          </cell>
          <cell r="D2271"/>
          <cell r="E2271"/>
          <cell r="F2271"/>
          <cell r="G2271"/>
          <cell r="H2271"/>
          <cell r="I2271"/>
          <cell r="J2271">
            <v>318052169</v>
          </cell>
        </row>
        <row r="2272">
          <cell r="B2272">
            <v>73010769010</v>
          </cell>
          <cell r="C2272" t="str">
            <v>Imp.,Tasas y Patentes</v>
          </cell>
          <cell r="D2272"/>
          <cell r="E2272"/>
          <cell r="F2272"/>
          <cell r="G2272"/>
          <cell r="H2272"/>
          <cell r="I2272"/>
          <cell r="J2272">
            <v>318052169</v>
          </cell>
        </row>
        <row r="2273">
          <cell r="B2273">
            <v>73010769016</v>
          </cell>
          <cell r="C2273" t="str">
            <v>DIVERSOS</v>
          </cell>
          <cell r="D2273"/>
          <cell r="E2273"/>
          <cell r="F2273"/>
          <cell r="G2273"/>
          <cell r="H2273"/>
          <cell r="I2273"/>
          <cell r="J2273">
            <v>2798007961</v>
          </cell>
        </row>
        <row r="2274">
          <cell r="B2274">
            <v>73010769016</v>
          </cell>
          <cell r="C2274" t="str">
            <v>Patentes</v>
          </cell>
          <cell r="D2274"/>
          <cell r="E2274"/>
          <cell r="F2274"/>
          <cell r="G2274"/>
          <cell r="H2274"/>
          <cell r="I2274"/>
          <cell r="J2274">
            <v>2798007961</v>
          </cell>
        </row>
        <row r="2275">
          <cell r="B2275">
            <v>73010771000</v>
          </cell>
          <cell r="C2275" t="str">
            <v>OTROS GASTOS OPERATIVOS</v>
          </cell>
          <cell r="D2275"/>
          <cell r="E2275"/>
          <cell r="F2275"/>
          <cell r="G2275"/>
          <cell r="H2275"/>
          <cell r="I2275"/>
          <cell r="J2275">
            <v>61868345132</v>
          </cell>
        </row>
        <row r="2276">
          <cell r="B2276">
            <v>73010771002</v>
          </cell>
          <cell r="C2276" t="str">
            <v>ALQUILER DE BIENES INMUEBLES</v>
          </cell>
          <cell r="D2276"/>
          <cell r="E2276"/>
          <cell r="F2276"/>
          <cell r="G2276"/>
          <cell r="H2276"/>
          <cell r="I2276"/>
          <cell r="J2276">
            <v>7725042680</v>
          </cell>
        </row>
        <row r="2277">
          <cell r="B2277">
            <v>73010771002</v>
          </cell>
          <cell r="C2277" t="str">
            <v>Alquileres de Bienes Inmuebles</v>
          </cell>
          <cell r="D2277"/>
          <cell r="E2277"/>
          <cell r="F2277"/>
          <cell r="G2277"/>
          <cell r="H2277"/>
          <cell r="I2277"/>
          <cell r="J2277">
            <v>7725042680</v>
          </cell>
        </row>
        <row r="2278">
          <cell r="B2278">
            <v>73010771006</v>
          </cell>
          <cell r="C2278" t="str">
            <v>REPARACIONES Y MANTENIMIENTO DE BIENES INMUEBLES</v>
          </cell>
          <cell r="D2278"/>
          <cell r="E2278"/>
          <cell r="F2278"/>
          <cell r="G2278"/>
          <cell r="H2278"/>
          <cell r="I2278"/>
          <cell r="J2278">
            <v>167146364</v>
          </cell>
        </row>
        <row r="2279">
          <cell r="B2279">
            <v>73010771006</v>
          </cell>
          <cell r="C2279" t="str">
            <v>Reparaci¢n y Mantenimiento de Bienes Inmuebles</v>
          </cell>
          <cell r="D2279"/>
          <cell r="E2279"/>
          <cell r="F2279"/>
          <cell r="G2279"/>
          <cell r="H2279"/>
          <cell r="I2279"/>
          <cell r="J2279">
            <v>167146364</v>
          </cell>
        </row>
        <row r="2280">
          <cell r="B2280">
            <v>73010771008</v>
          </cell>
          <cell r="C2280" t="str">
            <v>REPARACIONES Y MANTENIMIENTO DE BIENES MUEBLES</v>
          </cell>
          <cell r="D2280"/>
          <cell r="E2280"/>
          <cell r="F2280"/>
          <cell r="G2280"/>
          <cell r="H2280"/>
          <cell r="I2280"/>
          <cell r="J2280">
            <v>3058457637</v>
          </cell>
        </row>
        <row r="2281">
          <cell r="B2281">
            <v>73010771008</v>
          </cell>
          <cell r="C2281" t="str">
            <v>Reparaci¢n y Mant. de Bienes Muebles Y Utiles e Intalaciones.</v>
          </cell>
          <cell r="D2281"/>
          <cell r="E2281"/>
          <cell r="F2281"/>
          <cell r="G2281"/>
          <cell r="H2281"/>
          <cell r="I2281"/>
          <cell r="J2281">
            <v>961500563</v>
          </cell>
        </row>
        <row r="2282">
          <cell r="B2282">
            <v>73010771008</v>
          </cell>
          <cell r="C2282" t="str">
            <v>Reparaci¢n y Mantenimiento de Equipos  de Computaci¢n</v>
          </cell>
          <cell r="D2282"/>
          <cell r="E2282"/>
          <cell r="F2282"/>
          <cell r="G2282"/>
          <cell r="H2282"/>
          <cell r="I2282"/>
          <cell r="J2282">
            <v>541727780</v>
          </cell>
        </row>
        <row r="2283">
          <cell r="B2283">
            <v>73010771008</v>
          </cell>
          <cell r="C2283" t="str">
            <v>Mantenimiento  bienes de Uso</v>
          </cell>
          <cell r="D2283"/>
          <cell r="E2283"/>
          <cell r="F2283"/>
          <cell r="G2283"/>
          <cell r="H2283"/>
          <cell r="I2283"/>
          <cell r="J2283">
            <v>10890169</v>
          </cell>
        </row>
        <row r="2284">
          <cell r="B2284">
            <v>73010771008</v>
          </cell>
          <cell r="C2284" t="str">
            <v>MANTENIMIENTO DE ATM</v>
          </cell>
          <cell r="D2284"/>
          <cell r="E2284"/>
          <cell r="F2284"/>
          <cell r="G2284"/>
          <cell r="H2284"/>
          <cell r="I2284"/>
          <cell r="J2284">
            <v>1544339125</v>
          </cell>
        </row>
        <row r="2285">
          <cell r="B2285">
            <v>73010771010</v>
          </cell>
          <cell r="C2285" t="str">
            <v>SERVICIO DE PROCESAMIENTO DE DATOS EXTERNO</v>
          </cell>
          <cell r="D2285"/>
          <cell r="E2285"/>
          <cell r="F2285"/>
          <cell r="G2285"/>
          <cell r="H2285"/>
          <cell r="I2285"/>
          <cell r="J2285">
            <v>583474244</v>
          </cell>
        </row>
        <row r="2286">
          <cell r="B2286">
            <v>73010771010</v>
          </cell>
          <cell r="C2286" t="str">
            <v>Servicio de procesamiento de datos</v>
          </cell>
          <cell r="D2286"/>
          <cell r="E2286"/>
          <cell r="F2286"/>
          <cell r="G2286"/>
          <cell r="H2286"/>
          <cell r="I2286"/>
          <cell r="J2286">
            <v>583474244</v>
          </cell>
        </row>
        <row r="2287">
          <cell r="B2287">
            <v>73010771012</v>
          </cell>
          <cell r="C2287" t="str">
            <v>GASTOS DE VEHICULOS</v>
          </cell>
          <cell r="D2287"/>
          <cell r="E2287"/>
          <cell r="F2287"/>
          <cell r="G2287"/>
          <cell r="H2287"/>
          <cell r="I2287"/>
          <cell r="J2287">
            <v>1191695370</v>
          </cell>
        </row>
        <row r="2288">
          <cell r="B2288">
            <v>73010771012</v>
          </cell>
          <cell r="C2288" t="str">
            <v>Combustibles y Lubricantes</v>
          </cell>
          <cell r="D2288"/>
          <cell r="E2288"/>
          <cell r="F2288"/>
          <cell r="G2288"/>
          <cell r="H2288"/>
          <cell r="I2288"/>
          <cell r="J2288">
            <v>1021822496</v>
          </cell>
        </row>
        <row r="2289">
          <cell r="B2289">
            <v>73010771012</v>
          </cell>
          <cell r="C2289" t="str">
            <v>Reparaci¢nes y Mantenimiento de Vehic.</v>
          </cell>
          <cell r="D2289"/>
          <cell r="E2289"/>
          <cell r="F2289"/>
          <cell r="G2289"/>
          <cell r="H2289"/>
          <cell r="I2289"/>
          <cell r="J2289">
            <v>169872874</v>
          </cell>
        </row>
        <row r="2290">
          <cell r="B2290">
            <v>73010771014</v>
          </cell>
          <cell r="C2290" t="str">
            <v>ENERGIA ELECTRICA</v>
          </cell>
          <cell r="D2290"/>
          <cell r="E2290"/>
          <cell r="F2290"/>
          <cell r="G2290"/>
          <cell r="H2290"/>
          <cell r="I2290"/>
          <cell r="J2290">
            <v>736930897</v>
          </cell>
        </row>
        <row r="2291">
          <cell r="B2291">
            <v>73010771014</v>
          </cell>
          <cell r="C2291" t="str">
            <v>Energia Electrica</v>
          </cell>
          <cell r="D2291"/>
          <cell r="E2291"/>
          <cell r="F2291"/>
          <cell r="G2291"/>
          <cell r="H2291"/>
          <cell r="I2291"/>
          <cell r="J2291">
            <v>736930897</v>
          </cell>
        </row>
        <row r="2292">
          <cell r="B2292">
            <v>73010771016</v>
          </cell>
          <cell r="C2292" t="str">
            <v>COMUNICACIONES</v>
          </cell>
          <cell r="D2292"/>
          <cell r="E2292"/>
          <cell r="F2292"/>
          <cell r="G2292"/>
          <cell r="H2292"/>
          <cell r="I2292"/>
          <cell r="J2292">
            <v>1653280547</v>
          </cell>
        </row>
        <row r="2293">
          <cell r="B2293">
            <v>73010771016</v>
          </cell>
          <cell r="C2293" t="str">
            <v>Telefono, Abonos y Llamadas</v>
          </cell>
          <cell r="D2293"/>
          <cell r="E2293"/>
          <cell r="F2293"/>
          <cell r="G2293"/>
          <cell r="H2293"/>
          <cell r="I2293"/>
          <cell r="J2293">
            <v>972383463</v>
          </cell>
        </row>
        <row r="2294">
          <cell r="B2294">
            <v>73010771016</v>
          </cell>
          <cell r="C2294" t="str">
            <v>COMUNICACIONES VARIAS</v>
          </cell>
          <cell r="D2294"/>
          <cell r="E2294"/>
          <cell r="F2294"/>
          <cell r="G2294"/>
          <cell r="H2294"/>
          <cell r="I2294"/>
          <cell r="J2294">
            <v>566905359</v>
          </cell>
        </row>
        <row r="2295">
          <cell r="B2295">
            <v>73010771016</v>
          </cell>
          <cell r="C2295" t="str">
            <v>CABLE VISION COMUNICACIONES</v>
          </cell>
          <cell r="D2295"/>
          <cell r="E2295"/>
          <cell r="F2295"/>
          <cell r="G2295"/>
          <cell r="H2295"/>
          <cell r="I2295"/>
          <cell r="J2295">
            <v>113991725</v>
          </cell>
        </row>
        <row r="2296">
          <cell r="B2296">
            <v>73010771018</v>
          </cell>
          <cell r="C2296" t="str">
            <v>PAPELERIA E IMPRESOS</v>
          </cell>
          <cell r="D2296"/>
          <cell r="E2296"/>
          <cell r="F2296"/>
          <cell r="G2296"/>
          <cell r="H2296"/>
          <cell r="I2296"/>
          <cell r="J2296">
            <v>966637643</v>
          </cell>
        </row>
        <row r="2297">
          <cell r="B2297">
            <v>73010771018</v>
          </cell>
          <cell r="C2297" t="str">
            <v>Copias, Papeleria y utiles</v>
          </cell>
          <cell r="D2297"/>
          <cell r="E2297"/>
          <cell r="F2297"/>
          <cell r="G2297"/>
          <cell r="H2297"/>
          <cell r="I2297"/>
          <cell r="J2297">
            <v>397818594</v>
          </cell>
        </row>
        <row r="2298">
          <cell r="B2298">
            <v>73010771018</v>
          </cell>
          <cell r="C2298" t="str">
            <v>Gastos de Cheques</v>
          </cell>
          <cell r="D2298"/>
          <cell r="E2298"/>
          <cell r="F2298"/>
          <cell r="G2298"/>
          <cell r="H2298"/>
          <cell r="I2298"/>
          <cell r="J2298">
            <v>568819049</v>
          </cell>
        </row>
        <row r="2299">
          <cell r="B2299">
            <v>73010771020</v>
          </cell>
          <cell r="C2299" t="str">
            <v>LOCOMOCION E TRANSPORTE</v>
          </cell>
          <cell r="D2299"/>
          <cell r="E2299"/>
          <cell r="F2299"/>
          <cell r="G2299"/>
          <cell r="H2299"/>
          <cell r="I2299"/>
          <cell r="J2299">
            <v>56053440</v>
          </cell>
        </row>
        <row r="2300">
          <cell r="B2300">
            <v>73010771020</v>
          </cell>
          <cell r="C2300" t="str">
            <v>Locomoci¢n y Trasporte</v>
          </cell>
          <cell r="D2300"/>
          <cell r="E2300"/>
          <cell r="F2300"/>
          <cell r="G2300"/>
          <cell r="H2300"/>
          <cell r="I2300"/>
          <cell r="J2300">
            <v>21775250</v>
          </cell>
        </row>
        <row r="2301">
          <cell r="B2301">
            <v>73010771020</v>
          </cell>
          <cell r="C2301" t="str">
            <v>Gastos de Estacionamiento</v>
          </cell>
          <cell r="D2301"/>
          <cell r="E2301"/>
          <cell r="F2301"/>
          <cell r="G2301"/>
          <cell r="H2301"/>
          <cell r="I2301"/>
          <cell r="J2301">
            <v>6732736</v>
          </cell>
        </row>
        <row r="2302">
          <cell r="B2302">
            <v>73010771020</v>
          </cell>
          <cell r="C2302" t="str">
            <v>LOCOMOCI¢N Y TRANSPORTE -PASAJES,TAXIS</v>
          </cell>
          <cell r="D2302"/>
          <cell r="E2302"/>
          <cell r="F2302"/>
          <cell r="G2302"/>
          <cell r="H2302"/>
          <cell r="I2302"/>
          <cell r="J2302">
            <v>27545454</v>
          </cell>
        </row>
        <row r="2303">
          <cell r="B2303">
            <v>73010771022</v>
          </cell>
          <cell r="C2303" t="str">
            <v>HIGIENE DE LOCALES</v>
          </cell>
          <cell r="D2303"/>
          <cell r="E2303"/>
          <cell r="F2303"/>
          <cell r="G2303"/>
          <cell r="H2303"/>
          <cell r="I2303"/>
          <cell r="J2303">
            <v>989489927</v>
          </cell>
        </row>
        <row r="2304">
          <cell r="B2304">
            <v>73010771022</v>
          </cell>
          <cell r="C2304" t="str">
            <v>Higiene de Locales</v>
          </cell>
          <cell r="D2304"/>
          <cell r="E2304"/>
          <cell r="F2304"/>
          <cell r="G2304"/>
          <cell r="H2304"/>
          <cell r="I2304"/>
          <cell r="J2304">
            <v>989489927</v>
          </cell>
        </row>
        <row r="2305">
          <cell r="B2305">
            <v>73010771024</v>
          </cell>
          <cell r="C2305" t="str">
            <v>CAMARA COMPENSADORA (CUOTA DE AFILIACION)</v>
          </cell>
          <cell r="D2305"/>
          <cell r="E2305"/>
          <cell r="F2305"/>
          <cell r="G2305"/>
          <cell r="H2305"/>
          <cell r="I2305"/>
          <cell r="J2305">
            <v>134906989</v>
          </cell>
        </row>
        <row r="2306">
          <cell r="B2306">
            <v>73010771024</v>
          </cell>
          <cell r="C2306" t="str">
            <v>GASTOS CAMARA COMPENSADORA</v>
          </cell>
          <cell r="D2306"/>
          <cell r="E2306"/>
          <cell r="F2306"/>
          <cell r="G2306"/>
          <cell r="H2306"/>
          <cell r="I2306"/>
          <cell r="J2306">
            <v>134906989</v>
          </cell>
        </row>
        <row r="2307">
          <cell r="B2307">
            <v>73010771026</v>
          </cell>
          <cell r="C2307" t="str">
            <v>CUSTODIA Y VIGILANCIA</v>
          </cell>
          <cell r="D2307"/>
          <cell r="E2307"/>
          <cell r="F2307"/>
          <cell r="G2307"/>
          <cell r="H2307"/>
          <cell r="I2307"/>
          <cell r="J2307">
            <v>5709360669</v>
          </cell>
        </row>
        <row r="2308">
          <cell r="B2308">
            <v>73010771026</v>
          </cell>
          <cell r="C2308" t="str">
            <v>Custodia y Vigilancia</v>
          </cell>
          <cell r="D2308"/>
          <cell r="E2308"/>
          <cell r="F2308"/>
          <cell r="G2308"/>
          <cell r="H2308"/>
          <cell r="I2308"/>
          <cell r="J2308">
            <v>5709360669</v>
          </cell>
        </row>
        <row r="2309">
          <cell r="B2309">
            <v>73010771030</v>
          </cell>
          <cell r="C2309" t="str">
            <v>PROPAGANDA Y PUBLICIDAD</v>
          </cell>
          <cell r="D2309"/>
          <cell r="E2309"/>
          <cell r="F2309"/>
          <cell r="G2309"/>
          <cell r="H2309"/>
          <cell r="I2309"/>
          <cell r="J2309">
            <v>887498861</v>
          </cell>
        </row>
        <row r="2310">
          <cell r="B2310">
            <v>73010771030</v>
          </cell>
          <cell r="C2310" t="str">
            <v>Propaganda y Publicidad</v>
          </cell>
          <cell r="D2310"/>
          <cell r="E2310"/>
          <cell r="F2310"/>
          <cell r="G2310"/>
          <cell r="H2310"/>
          <cell r="I2310"/>
          <cell r="J2310">
            <v>887498861</v>
          </cell>
        </row>
        <row r="2311">
          <cell r="B2311">
            <v>73010771032</v>
          </cell>
          <cell r="C2311" t="str">
            <v>SUSCRIPCIONES Y BIBLIOTECA</v>
          </cell>
          <cell r="D2311"/>
          <cell r="E2311"/>
          <cell r="F2311"/>
          <cell r="G2311"/>
          <cell r="H2311"/>
          <cell r="I2311"/>
          <cell r="J2311">
            <v>79858670</v>
          </cell>
        </row>
        <row r="2312">
          <cell r="B2312">
            <v>73010771032</v>
          </cell>
          <cell r="C2312" t="str">
            <v>Suscripciones y Biblioteca</v>
          </cell>
          <cell r="D2312"/>
          <cell r="E2312"/>
          <cell r="F2312"/>
          <cell r="G2312"/>
          <cell r="H2312"/>
          <cell r="I2312"/>
          <cell r="J2312">
            <v>39300000</v>
          </cell>
        </row>
        <row r="2313">
          <cell r="B2313">
            <v>73010771032</v>
          </cell>
          <cell r="C2313" t="str">
            <v>Swift</v>
          </cell>
          <cell r="D2313"/>
          <cell r="E2313"/>
          <cell r="F2313"/>
          <cell r="G2313"/>
          <cell r="H2313"/>
          <cell r="I2313"/>
          <cell r="J2313">
            <v>40558670</v>
          </cell>
        </row>
        <row r="2314">
          <cell r="B2314">
            <v>73010771040</v>
          </cell>
          <cell r="C2314" t="str">
            <v>AUDITORIA EXTERNA</v>
          </cell>
          <cell r="D2314"/>
          <cell r="E2314"/>
          <cell r="F2314"/>
          <cell r="G2314"/>
          <cell r="H2314"/>
          <cell r="I2314"/>
          <cell r="J2314">
            <v>449270169</v>
          </cell>
        </row>
        <row r="2315">
          <cell r="B2315">
            <v>73010771040</v>
          </cell>
          <cell r="C2315" t="str">
            <v>Servicio de Auditor¡a Externa</v>
          </cell>
          <cell r="D2315"/>
          <cell r="E2315"/>
          <cell r="F2315"/>
          <cell r="G2315"/>
          <cell r="H2315"/>
          <cell r="I2315"/>
          <cell r="J2315">
            <v>449270169</v>
          </cell>
        </row>
        <row r="2316">
          <cell r="B2316">
            <v>73010771044</v>
          </cell>
          <cell r="C2316" t="str">
            <v>DIVERSOS</v>
          </cell>
          <cell r="D2316"/>
          <cell r="E2316"/>
          <cell r="F2316"/>
          <cell r="G2316"/>
          <cell r="H2316"/>
          <cell r="I2316"/>
          <cell r="J2316">
            <v>19512342843</v>
          </cell>
        </row>
        <row r="2317">
          <cell r="B2317">
            <v>73010771044</v>
          </cell>
          <cell r="C2317" t="str">
            <v>CORREO Y ENCOMIENDAS</v>
          </cell>
          <cell r="D2317"/>
          <cell r="E2317"/>
          <cell r="F2317"/>
          <cell r="G2317"/>
          <cell r="H2317"/>
          <cell r="I2317"/>
          <cell r="J2317">
            <v>330804766</v>
          </cell>
        </row>
        <row r="2318">
          <cell r="B2318">
            <v>73010771044</v>
          </cell>
          <cell r="C2318" t="str">
            <v>Refrigerio Personal</v>
          </cell>
          <cell r="D2318"/>
          <cell r="E2318"/>
          <cell r="F2318"/>
          <cell r="G2318"/>
          <cell r="H2318"/>
          <cell r="I2318"/>
          <cell r="J2318">
            <v>151086118</v>
          </cell>
        </row>
        <row r="2319">
          <cell r="B2319">
            <v>73010771044</v>
          </cell>
          <cell r="C2319" t="str">
            <v>Gastos Legales y Judiciales</v>
          </cell>
          <cell r="D2319"/>
          <cell r="E2319"/>
          <cell r="F2319"/>
          <cell r="G2319"/>
          <cell r="H2319"/>
          <cell r="I2319"/>
          <cell r="J2319">
            <v>848692407</v>
          </cell>
        </row>
        <row r="2320">
          <cell r="B2320">
            <v>73010771044</v>
          </cell>
          <cell r="C2320" t="str">
            <v>Gastos Generales - Consumo Agua</v>
          </cell>
          <cell r="D2320"/>
          <cell r="E2320"/>
          <cell r="F2320"/>
          <cell r="G2320"/>
          <cell r="H2320"/>
          <cell r="I2320"/>
          <cell r="J2320">
            <v>48815666</v>
          </cell>
        </row>
        <row r="2321">
          <cell r="B2321">
            <v>73010771044</v>
          </cell>
          <cell r="C2321" t="str">
            <v>Remuneraci¢n Por Servicios Diversos</v>
          </cell>
          <cell r="D2321"/>
          <cell r="E2321"/>
          <cell r="F2321"/>
          <cell r="G2321"/>
          <cell r="H2321"/>
          <cell r="I2321"/>
          <cell r="J2321">
            <v>2412787199</v>
          </cell>
        </row>
        <row r="2322">
          <cell r="B2322">
            <v>73010771044</v>
          </cell>
          <cell r="C2322" t="str">
            <v>CUOTA SOCIAL ADEFI</v>
          </cell>
          <cell r="D2322"/>
          <cell r="E2322"/>
          <cell r="F2322"/>
          <cell r="G2322"/>
          <cell r="H2322"/>
          <cell r="I2322"/>
          <cell r="J2322">
            <v>43200000</v>
          </cell>
        </row>
        <row r="2323">
          <cell r="B2323">
            <v>73010771044</v>
          </cell>
          <cell r="C2323" t="str">
            <v>OTROS CONCEPTOS</v>
          </cell>
          <cell r="D2323"/>
          <cell r="E2323"/>
          <cell r="F2323"/>
          <cell r="G2323"/>
          <cell r="H2323"/>
          <cell r="I2323"/>
          <cell r="J2323">
            <v>4780151099</v>
          </cell>
        </row>
        <row r="2324">
          <cell r="B2324">
            <v>73010771044</v>
          </cell>
          <cell r="C2324" t="str">
            <v>GASTOS BANCARIOS</v>
          </cell>
          <cell r="D2324"/>
          <cell r="E2324"/>
          <cell r="F2324"/>
          <cell r="G2324"/>
          <cell r="H2324"/>
          <cell r="I2324"/>
          <cell r="J2324">
            <v>1919118</v>
          </cell>
        </row>
        <row r="2325">
          <cell r="B2325">
            <v>73010771044</v>
          </cell>
          <cell r="C2325" t="str">
            <v>EXPENSAS COMUNES</v>
          </cell>
          <cell r="D2325"/>
          <cell r="E2325"/>
          <cell r="F2325"/>
          <cell r="G2325"/>
          <cell r="H2325"/>
          <cell r="I2325"/>
          <cell r="J2325">
            <v>192554645</v>
          </cell>
        </row>
        <row r="2326">
          <cell r="B2326">
            <v>73010771044</v>
          </cell>
          <cell r="C2326" t="str">
            <v>OTROS CONCEPTOS- SIN COMPROBANTE</v>
          </cell>
          <cell r="D2326"/>
          <cell r="E2326"/>
          <cell r="F2326"/>
          <cell r="G2326"/>
          <cell r="H2326"/>
          <cell r="I2326"/>
          <cell r="J2326">
            <v>2864159985</v>
          </cell>
        </row>
        <row r="2327">
          <cell r="B2327">
            <v>73010771044</v>
          </cell>
          <cell r="C2327" t="str">
            <v>OTROS CONCEPTOS - PROMO TC</v>
          </cell>
          <cell r="D2327"/>
          <cell r="E2327"/>
          <cell r="F2327"/>
          <cell r="G2327"/>
          <cell r="H2327"/>
          <cell r="I2327"/>
          <cell r="J2327">
            <v>1357322048</v>
          </cell>
        </row>
        <row r="2328">
          <cell r="B2328">
            <v>73010771044</v>
          </cell>
          <cell r="C2328" t="str">
            <v>BOLSA DE VALORES</v>
          </cell>
          <cell r="D2328"/>
          <cell r="E2328"/>
          <cell r="F2328"/>
          <cell r="G2328"/>
          <cell r="H2328"/>
          <cell r="I2328"/>
          <cell r="J2328">
            <v>512738925</v>
          </cell>
        </row>
        <row r="2329">
          <cell r="B2329">
            <v>73010771044</v>
          </cell>
          <cell r="C2329" t="str">
            <v>COMISIONES PAGADAS POR SERVICIOS</v>
          </cell>
          <cell r="D2329"/>
          <cell r="E2329"/>
          <cell r="F2329"/>
          <cell r="G2329"/>
          <cell r="H2329"/>
          <cell r="I2329"/>
          <cell r="J2329">
            <v>5758551161</v>
          </cell>
        </row>
        <row r="2330">
          <cell r="B2330">
            <v>73010771044</v>
          </cell>
          <cell r="C2330" t="str">
            <v>HOSPEDAJES Y VIATICOS</v>
          </cell>
          <cell r="D2330"/>
          <cell r="E2330"/>
          <cell r="F2330"/>
          <cell r="G2330"/>
          <cell r="H2330"/>
          <cell r="I2330"/>
          <cell r="J2330">
            <v>209559706</v>
          </cell>
        </row>
        <row r="2331">
          <cell r="B2331">
            <v>73010771046</v>
          </cell>
          <cell r="C2331" t="str">
            <v>APORTES PARA EL FONDO DE GARANTIA DE DEPOSITOS</v>
          </cell>
          <cell r="D2331"/>
          <cell r="E2331"/>
          <cell r="F2331"/>
          <cell r="G2331"/>
          <cell r="H2331"/>
          <cell r="I2331"/>
          <cell r="J2331">
            <v>17966898182</v>
          </cell>
        </row>
        <row r="2332">
          <cell r="B2332">
            <v>73010771046</v>
          </cell>
          <cell r="C2332" t="str">
            <v>Aportes Para El Fondo De Garantia De Depositos</v>
          </cell>
          <cell r="D2332"/>
          <cell r="E2332"/>
          <cell r="F2332"/>
          <cell r="G2332"/>
          <cell r="H2332"/>
          <cell r="I2332"/>
          <cell r="J2332">
            <v>10681839680</v>
          </cell>
        </row>
        <row r="2333">
          <cell r="B2333">
            <v>73010771046</v>
          </cell>
          <cell r="C2333" t="str">
            <v>Aportes para F.G.D</v>
          </cell>
          <cell r="D2333"/>
          <cell r="E2333"/>
          <cell r="F2333"/>
          <cell r="G2333"/>
          <cell r="H2333"/>
          <cell r="I2333"/>
          <cell r="J2333">
            <v>7285058502</v>
          </cell>
        </row>
        <row r="2334">
          <cell r="B2334">
            <v>73010775000</v>
          </cell>
          <cell r="C2334" t="str">
            <v>PERDIDAS POR OPERACIONES</v>
          </cell>
          <cell r="D2334"/>
          <cell r="E2334"/>
          <cell r="F2334"/>
          <cell r="G2334"/>
          <cell r="H2334"/>
          <cell r="I2334"/>
          <cell r="J2334">
            <v>25766344310</v>
          </cell>
        </row>
        <row r="2335">
          <cell r="B2335">
            <v>73010775002</v>
          </cell>
          <cell r="C2335" t="str">
            <v>DE CAMBIO Y ARBITRAJE</v>
          </cell>
          <cell r="D2335"/>
          <cell r="E2335"/>
          <cell r="F2335"/>
          <cell r="G2335"/>
          <cell r="H2335"/>
          <cell r="I2335"/>
          <cell r="J2335">
            <v>2616104014</v>
          </cell>
        </row>
        <row r="2336">
          <cell r="B2336">
            <v>73010775002</v>
          </cell>
          <cell r="C2336" t="str">
            <v>Perdidas en Dif.Camb. y Arbitraje USS</v>
          </cell>
          <cell r="D2336"/>
          <cell r="E2336"/>
          <cell r="F2336"/>
          <cell r="G2336"/>
          <cell r="H2336"/>
          <cell r="I2336"/>
          <cell r="J2336">
            <v>2595004753</v>
          </cell>
        </row>
        <row r="2337">
          <cell r="B2337">
            <v>73010775002</v>
          </cell>
          <cell r="C2337" t="str">
            <v>Perdidas en Dif. Camb. y Arbitraje Real</v>
          </cell>
          <cell r="D2337"/>
          <cell r="E2337"/>
          <cell r="F2337"/>
          <cell r="G2337"/>
          <cell r="H2337"/>
          <cell r="I2337"/>
          <cell r="J2337">
            <v>17170957</v>
          </cell>
        </row>
        <row r="2338">
          <cell r="B2338">
            <v>73010775002</v>
          </cell>
          <cell r="C2338" t="str">
            <v>Perdidas en Dif. Camb. y Arbitraje PesoArgentino</v>
          </cell>
          <cell r="D2338"/>
          <cell r="E2338"/>
          <cell r="F2338"/>
          <cell r="G2338"/>
          <cell r="H2338"/>
          <cell r="I2338"/>
          <cell r="J2338">
            <v>359965</v>
          </cell>
        </row>
        <row r="2339">
          <cell r="B2339">
            <v>73010775002</v>
          </cell>
          <cell r="C2339" t="str">
            <v>Diferencia en Cambio Euro</v>
          </cell>
          <cell r="D2339"/>
          <cell r="E2339"/>
          <cell r="F2339"/>
          <cell r="G2339"/>
          <cell r="H2339"/>
          <cell r="I2339"/>
          <cell r="J2339">
            <v>3568339</v>
          </cell>
        </row>
        <row r="2340">
          <cell r="B2340">
            <v>73010775012</v>
          </cell>
          <cell r="C2340" t="str">
            <v>CONTRATOS FORWARD</v>
          </cell>
          <cell r="D2340"/>
          <cell r="E2340"/>
          <cell r="F2340"/>
          <cell r="G2340"/>
          <cell r="H2340"/>
          <cell r="I2340"/>
          <cell r="J2340">
            <v>23150240296</v>
          </cell>
        </row>
        <row r="2341">
          <cell r="B2341">
            <v>73010775012</v>
          </cell>
          <cell r="C2341" t="str">
            <v>PERDIDAS POR CONTRATOS DE FORWARD</v>
          </cell>
          <cell r="D2341"/>
          <cell r="E2341"/>
          <cell r="F2341"/>
          <cell r="G2341"/>
          <cell r="H2341"/>
          <cell r="I2341"/>
          <cell r="J2341">
            <v>23150240296</v>
          </cell>
        </row>
        <row r="2342">
          <cell r="B2342">
            <v>73020000000</v>
          </cell>
          <cell r="C2342" t="str">
            <v>PERDIDAS POR VALUACION</v>
          </cell>
          <cell r="D2342"/>
          <cell r="E2342"/>
          <cell r="F2342"/>
          <cell r="G2342"/>
          <cell r="H2342"/>
          <cell r="I2342"/>
          <cell r="J2342">
            <v>538904165637</v>
          </cell>
        </row>
        <row r="2343">
          <cell r="B2343">
            <v>73020779000</v>
          </cell>
          <cell r="C2343" t="str">
            <v>PERDIDAS X VALUACION DE OTROS ACT. EN MONEDA EXTRANJ.</v>
          </cell>
          <cell r="D2343"/>
          <cell r="E2343"/>
          <cell r="F2343"/>
          <cell r="G2343"/>
          <cell r="H2343"/>
          <cell r="I2343"/>
          <cell r="J2343">
            <v>532598527320</v>
          </cell>
        </row>
        <row r="2344">
          <cell r="B2344">
            <v>73020779004</v>
          </cell>
          <cell r="C2344" t="str">
            <v>CREDITOS DIVERSOS - RESIDENTES</v>
          </cell>
          <cell r="D2344"/>
          <cell r="E2344"/>
          <cell r="F2344"/>
          <cell r="G2344"/>
          <cell r="H2344"/>
          <cell r="I2344"/>
          <cell r="J2344">
            <v>514648594068</v>
          </cell>
        </row>
        <row r="2345">
          <cell r="B2345">
            <v>73020779004</v>
          </cell>
          <cell r="C2345" t="str">
            <v>Perd.p/Valuaci¢n - Cr¿ditos Diversos</v>
          </cell>
          <cell r="D2345"/>
          <cell r="E2345"/>
          <cell r="F2345"/>
          <cell r="G2345"/>
          <cell r="H2345"/>
          <cell r="I2345"/>
          <cell r="J2345">
            <v>514648594068</v>
          </cell>
        </row>
        <row r="2346">
          <cell r="B2346">
            <v>73020779006</v>
          </cell>
          <cell r="C2346" t="str">
            <v>INVERSIONES EN EL PAIS</v>
          </cell>
          <cell r="D2346"/>
          <cell r="E2346"/>
          <cell r="F2346"/>
          <cell r="G2346"/>
          <cell r="H2346"/>
          <cell r="I2346"/>
          <cell r="J2346">
            <v>17949933252</v>
          </cell>
        </row>
        <row r="2347">
          <cell r="B2347">
            <v>73020779006</v>
          </cell>
          <cell r="C2347" t="str">
            <v>P¿rdidas por Valuaci¢n de Otros Activosen Moneda Extranjera</v>
          </cell>
          <cell r="D2347"/>
          <cell r="E2347"/>
          <cell r="F2347"/>
          <cell r="G2347"/>
          <cell r="H2347"/>
          <cell r="I2347"/>
          <cell r="J2347">
            <v>17949933252</v>
          </cell>
        </row>
        <row r="2348">
          <cell r="B2348">
            <v>73020781000</v>
          </cell>
          <cell r="C2348" t="str">
            <v>PERDIDAS X VALUACION DE OTROS PAS. EN MONEDA EXTRANJ.</v>
          </cell>
          <cell r="D2348"/>
          <cell r="E2348"/>
          <cell r="F2348"/>
          <cell r="G2348"/>
          <cell r="H2348"/>
          <cell r="I2348"/>
          <cell r="J2348">
            <v>6305638317</v>
          </cell>
        </row>
        <row r="2349">
          <cell r="B2349">
            <v>73020781002</v>
          </cell>
          <cell r="C2349" t="str">
            <v>OBLIGACIONES DIVERSAS - RESIDENTES</v>
          </cell>
          <cell r="D2349"/>
          <cell r="E2349"/>
          <cell r="F2349"/>
          <cell r="G2349"/>
          <cell r="H2349"/>
          <cell r="I2349"/>
          <cell r="J2349">
            <v>3761085187</v>
          </cell>
        </row>
        <row r="2350">
          <cell r="B2350">
            <v>73020781002</v>
          </cell>
          <cell r="C2350" t="str">
            <v>Perd.p/Valuaci¢n - Oblig. Diversas</v>
          </cell>
          <cell r="D2350"/>
          <cell r="E2350"/>
          <cell r="F2350"/>
          <cell r="G2350"/>
          <cell r="H2350"/>
          <cell r="I2350"/>
          <cell r="J2350">
            <v>3761085187</v>
          </cell>
        </row>
        <row r="2351">
          <cell r="B2351">
            <v>73020781004</v>
          </cell>
          <cell r="C2351" t="str">
            <v>PROVISIONES</v>
          </cell>
          <cell r="D2351"/>
          <cell r="E2351"/>
          <cell r="F2351"/>
          <cell r="G2351"/>
          <cell r="H2351"/>
          <cell r="I2351"/>
          <cell r="J2351">
            <v>2544553130</v>
          </cell>
        </row>
        <row r="2352">
          <cell r="B2352">
            <v>73020781004</v>
          </cell>
          <cell r="C2352" t="str">
            <v>P¿rdidas por Valuaci¢n - Provisiones</v>
          </cell>
          <cell r="D2352"/>
          <cell r="E2352"/>
          <cell r="F2352"/>
          <cell r="G2352"/>
          <cell r="H2352"/>
          <cell r="I2352"/>
          <cell r="J2352">
            <v>2544553130</v>
          </cell>
        </row>
        <row r="2353">
          <cell r="B2353">
            <v>74000000000</v>
          </cell>
          <cell r="C2353" t="str">
            <v>PERDIDAS EXTRAORDINARIAS</v>
          </cell>
          <cell r="D2353"/>
          <cell r="E2353"/>
          <cell r="F2353"/>
          <cell r="G2353"/>
          <cell r="H2353"/>
          <cell r="I2353"/>
          <cell r="J2353">
            <v>2785902256</v>
          </cell>
        </row>
        <row r="2354">
          <cell r="B2354">
            <v>74010000000</v>
          </cell>
          <cell r="C2354" t="str">
            <v>PERDIDAS EXTRAORDINARIAS</v>
          </cell>
          <cell r="D2354"/>
          <cell r="E2354"/>
          <cell r="F2354"/>
          <cell r="G2354"/>
          <cell r="H2354"/>
          <cell r="I2354"/>
          <cell r="J2354">
            <v>2785902256</v>
          </cell>
        </row>
        <row r="2355">
          <cell r="B2355">
            <v>74010789001</v>
          </cell>
          <cell r="C2355" t="str">
            <v>VENTA DE BIENES INMUEBLES</v>
          </cell>
          <cell r="D2355"/>
          <cell r="E2355"/>
          <cell r="F2355"/>
          <cell r="G2355"/>
          <cell r="H2355"/>
          <cell r="I2355"/>
          <cell r="J2355">
            <v>1573409320</v>
          </cell>
        </row>
        <row r="2356">
          <cell r="B2356">
            <v>74010789001</v>
          </cell>
          <cell r="C2356" t="str">
            <v>Venta de Bienes Inmuebles</v>
          </cell>
          <cell r="D2356"/>
          <cell r="E2356"/>
          <cell r="F2356"/>
          <cell r="G2356"/>
          <cell r="H2356"/>
          <cell r="I2356"/>
          <cell r="J2356">
            <v>773191315</v>
          </cell>
        </row>
        <row r="2357">
          <cell r="B2357">
            <v>74010789001</v>
          </cell>
          <cell r="C2357" t="str">
            <v>Venta De Bienes Muebles</v>
          </cell>
          <cell r="D2357"/>
          <cell r="E2357"/>
          <cell r="F2357"/>
          <cell r="G2357"/>
          <cell r="H2357"/>
          <cell r="I2357"/>
          <cell r="J2357">
            <v>800218005</v>
          </cell>
        </row>
        <row r="2358">
          <cell r="B2358">
            <v>74010791001</v>
          </cell>
          <cell r="C2358" t="str">
            <v>VENTA DE BIENES MUEBLES</v>
          </cell>
          <cell r="D2358"/>
          <cell r="E2358"/>
          <cell r="F2358"/>
          <cell r="G2358"/>
          <cell r="H2358"/>
          <cell r="I2358"/>
          <cell r="J2358">
            <v>1212492936</v>
          </cell>
        </row>
        <row r="2359">
          <cell r="B2359">
            <v>74010791001</v>
          </cell>
          <cell r="C2359" t="str">
            <v>P¿rdidas de Bienes Muebles</v>
          </cell>
          <cell r="D2359"/>
          <cell r="E2359"/>
          <cell r="F2359"/>
          <cell r="G2359"/>
          <cell r="H2359"/>
          <cell r="I2359"/>
          <cell r="J2359">
            <v>1181931923</v>
          </cell>
        </row>
        <row r="2360">
          <cell r="B2360">
            <v>74010791001</v>
          </cell>
          <cell r="C2360" t="str">
            <v>Perdidas de Bienes Inmuebles</v>
          </cell>
          <cell r="D2360"/>
          <cell r="E2360"/>
          <cell r="F2360"/>
          <cell r="G2360"/>
          <cell r="H2360"/>
          <cell r="I2360"/>
          <cell r="J2360">
            <v>30561013</v>
          </cell>
        </row>
        <row r="2361">
          <cell r="B2361">
            <v>73010771046</v>
          </cell>
          <cell r="C2361" t="str">
            <v>Aportes para F.G.D</v>
          </cell>
          <cell r="D2361"/>
          <cell r="E2361"/>
          <cell r="F2361"/>
          <cell r="G2361"/>
          <cell r="H2361"/>
          <cell r="I2361"/>
          <cell r="J2361">
            <v>5345524333</v>
          </cell>
        </row>
        <row r="2362">
          <cell r="B2362">
            <v>73010775000</v>
          </cell>
          <cell r="C2362" t="str">
            <v>PERDIDAS POR OPERACIONES</v>
          </cell>
          <cell r="D2362"/>
          <cell r="E2362"/>
          <cell r="F2362"/>
          <cell r="G2362"/>
          <cell r="H2362"/>
          <cell r="I2362"/>
          <cell r="J2362">
            <v>18611230138</v>
          </cell>
        </row>
        <row r="2363">
          <cell r="B2363">
            <v>73010775002</v>
          </cell>
          <cell r="C2363" t="str">
            <v>DE CAMBIO Y ARBITRAJE</v>
          </cell>
          <cell r="D2363"/>
          <cell r="E2363"/>
          <cell r="F2363"/>
          <cell r="G2363"/>
          <cell r="H2363"/>
          <cell r="I2363"/>
          <cell r="J2363">
            <v>1891688517</v>
          </cell>
        </row>
        <row r="2364">
          <cell r="B2364">
            <v>73010775002</v>
          </cell>
          <cell r="C2364" t="str">
            <v>Perdidas en Dif.Camb. y Arbitraje USS</v>
          </cell>
          <cell r="D2364"/>
          <cell r="E2364"/>
          <cell r="F2364"/>
          <cell r="G2364"/>
          <cell r="H2364"/>
          <cell r="I2364"/>
          <cell r="J2364">
            <v>1876148981</v>
          </cell>
        </row>
        <row r="2365">
          <cell r="B2365">
            <v>73010775002</v>
          </cell>
          <cell r="C2365" t="str">
            <v>Perdidas en Dif. Camb. y Arbitraje Real</v>
          </cell>
          <cell r="D2365"/>
          <cell r="E2365"/>
          <cell r="F2365"/>
          <cell r="G2365"/>
          <cell r="H2365"/>
          <cell r="I2365"/>
          <cell r="J2365">
            <v>12202258</v>
          </cell>
        </row>
        <row r="2366">
          <cell r="B2366">
            <v>73010775002</v>
          </cell>
          <cell r="C2366" t="str">
            <v>Perdidas en Dif. Camb. y Arbitraje PesoArgentino</v>
          </cell>
          <cell r="D2366"/>
          <cell r="E2366"/>
          <cell r="F2366"/>
          <cell r="G2366"/>
          <cell r="H2366"/>
          <cell r="I2366"/>
          <cell r="J2366">
            <v>273081</v>
          </cell>
        </row>
        <row r="2367">
          <cell r="B2367">
            <v>73010775002</v>
          </cell>
          <cell r="C2367" t="str">
            <v>Diferencia en Cambio Euro</v>
          </cell>
          <cell r="D2367"/>
          <cell r="E2367"/>
          <cell r="F2367"/>
          <cell r="G2367"/>
          <cell r="H2367"/>
          <cell r="I2367"/>
          <cell r="J2367">
            <v>3064197</v>
          </cell>
        </row>
        <row r="2368">
          <cell r="B2368">
            <v>73010775012</v>
          </cell>
          <cell r="C2368" t="str">
            <v>CONTRATOS FORWARD</v>
          </cell>
          <cell r="D2368"/>
          <cell r="E2368"/>
          <cell r="F2368"/>
          <cell r="G2368"/>
          <cell r="H2368"/>
          <cell r="I2368"/>
          <cell r="J2368">
            <v>16719541621</v>
          </cell>
        </row>
        <row r="2369">
          <cell r="B2369">
            <v>73010775012</v>
          </cell>
          <cell r="C2369" t="str">
            <v>PERDIDAS POR CONTRATOS DE FORWARD</v>
          </cell>
          <cell r="D2369"/>
          <cell r="E2369"/>
          <cell r="F2369"/>
          <cell r="G2369"/>
          <cell r="H2369"/>
          <cell r="I2369"/>
          <cell r="J2369">
            <v>16719541621</v>
          </cell>
        </row>
        <row r="2370">
          <cell r="B2370">
            <v>73020000000</v>
          </cell>
          <cell r="C2370" t="str">
            <v>PERDIDAS POR VALUACION</v>
          </cell>
          <cell r="D2370"/>
          <cell r="E2370"/>
          <cell r="F2370"/>
          <cell r="G2370"/>
          <cell r="H2370"/>
          <cell r="I2370"/>
          <cell r="J2370">
            <v>332332749797</v>
          </cell>
        </row>
        <row r="2371">
          <cell r="B2371">
            <v>73020779000</v>
          </cell>
          <cell r="C2371" t="str">
            <v>PERDIDAS X VALUACION DE OTROS ACT. EN MONEDA EXTRANJ.</v>
          </cell>
          <cell r="D2371"/>
          <cell r="E2371"/>
          <cell r="F2371"/>
          <cell r="G2371"/>
          <cell r="H2371"/>
          <cell r="I2371"/>
          <cell r="J2371">
            <v>329299883752</v>
          </cell>
        </row>
        <row r="2372">
          <cell r="B2372">
            <v>73020779004</v>
          </cell>
          <cell r="C2372" t="str">
            <v>CREDITOS DIVERSOS - RESIDENTES</v>
          </cell>
          <cell r="D2372"/>
          <cell r="E2372"/>
          <cell r="F2372"/>
          <cell r="G2372"/>
          <cell r="H2372"/>
          <cell r="I2372"/>
          <cell r="J2372">
            <v>318849844231</v>
          </cell>
        </row>
        <row r="2373">
          <cell r="B2373">
            <v>73020779004</v>
          </cell>
          <cell r="C2373" t="str">
            <v>Perd.p/Valuaci¢n - Cr¿ditos Diversos</v>
          </cell>
          <cell r="D2373"/>
          <cell r="E2373"/>
          <cell r="F2373"/>
          <cell r="G2373"/>
          <cell r="H2373"/>
          <cell r="I2373"/>
          <cell r="J2373">
            <v>318849844231</v>
          </cell>
        </row>
        <row r="2374">
          <cell r="B2374">
            <v>73020779006</v>
          </cell>
          <cell r="C2374" t="str">
            <v>INVERSIONES EN EL PAIS</v>
          </cell>
          <cell r="D2374"/>
          <cell r="E2374"/>
          <cell r="F2374"/>
          <cell r="G2374"/>
          <cell r="H2374"/>
          <cell r="I2374"/>
          <cell r="J2374">
            <v>10450039521</v>
          </cell>
        </row>
        <row r="2375">
          <cell r="B2375">
            <v>73020779006</v>
          </cell>
          <cell r="C2375" t="str">
            <v>P¿rdidas por Valuaci¢n de Otros Activosen Moneda Extranjera</v>
          </cell>
          <cell r="D2375"/>
          <cell r="E2375"/>
          <cell r="F2375"/>
          <cell r="G2375"/>
          <cell r="H2375"/>
          <cell r="I2375"/>
          <cell r="J2375">
            <v>10450039521</v>
          </cell>
        </row>
        <row r="2376">
          <cell r="B2376">
            <v>73020781000</v>
          </cell>
          <cell r="C2376" t="str">
            <v>PERDIDAS X VALUACION DE OTROS PAS. EN MONEDA EXTRANJ.</v>
          </cell>
          <cell r="D2376"/>
          <cell r="E2376"/>
          <cell r="F2376"/>
          <cell r="G2376"/>
          <cell r="H2376"/>
          <cell r="I2376"/>
          <cell r="J2376">
            <v>3032866045</v>
          </cell>
        </row>
        <row r="2377">
          <cell r="B2377">
            <v>73020781002</v>
          </cell>
          <cell r="C2377" t="str">
            <v>OBLIGACIONES DIVERSAS - RESIDENTES</v>
          </cell>
          <cell r="D2377"/>
          <cell r="E2377"/>
          <cell r="F2377"/>
          <cell r="G2377"/>
          <cell r="H2377"/>
          <cell r="I2377"/>
          <cell r="J2377">
            <v>2451944978</v>
          </cell>
        </row>
        <row r="2378">
          <cell r="B2378">
            <v>73020781002</v>
          </cell>
          <cell r="C2378" t="str">
            <v>Perd.p/Valuaci¢n - Oblig. Diversas</v>
          </cell>
          <cell r="D2378"/>
          <cell r="E2378"/>
          <cell r="F2378"/>
          <cell r="G2378"/>
          <cell r="H2378"/>
          <cell r="I2378"/>
          <cell r="J2378">
            <v>2451944978</v>
          </cell>
        </row>
        <row r="2379">
          <cell r="B2379">
            <v>73020781004</v>
          </cell>
          <cell r="C2379" t="str">
            <v>PROVISIONES</v>
          </cell>
          <cell r="D2379"/>
          <cell r="E2379"/>
          <cell r="F2379"/>
          <cell r="G2379"/>
          <cell r="H2379"/>
          <cell r="I2379"/>
          <cell r="J2379">
            <v>580921067</v>
          </cell>
        </row>
        <row r="2380">
          <cell r="B2380">
            <v>73020781004</v>
          </cell>
          <cell r="C2380" t="str">
            <v>P¿rdidas por Valuaci¢n - Provisiones</v>
          </cell>
          <cell r="D2380"/>
          <cell r="E2380"/>
          <cell r="F2380"/>
          <cell r="G2380"/>
          <cell r="H2380"/>
          <cell r="I2380"/>
          <cell r="J2380">
            <v>580921067</v>
          </cell>
        </row>
        <row r="2381">
          <cell r="B2381">
            <v>74000000000</v>
          </cell>
          <cell r="C2381" t="str">
            <v>PERDIDAS EXTRAORDINARIAS</v>
          </cell>
          <cell r="D2381"/>
          <cell r="E2381"/>
          <cell r="F2381"/>
          <cell r="G2381"/>
          <cell r="H2381"/>
          <cell r="I2381"/>
          <cell r="J2381">
            <v>1797641138</v>
          </cell>
        </row>
        <row r="2382">
          <cell r="B2382">
            <v>74010000000</v>
          </cell>
          <cell r="C2382" t="str">
            <v>PERDIDAS EXTRAORDINARIAS</v>
          </cell>
          <cell r="D2382"/>
          <cell r="E2382"/>
          <cell r="F2382"/>
          <cell r="G2382"/>
          <cell r="H2382"/>
          <cell r="I2382"/>
          <cell r="J2382">
            <v>1797641138</v>
          </cell>
        </row>
        <row r="2383">
          <cell r="B2383">
            <v>74010789001</v>
          </cell>
          <cell r="C2383" t="str">
            <v>VENTA DE BIENES INMUEBLES</v>
          </cell>
          <cell r="D2383"/>
          <cell r="E2383"/>
          <cell r="F2383"/>
          <cell r="G2383"/>
          <cell r="H2383"/>
          <cell r="I2383"/>
          <cell r="J2383">
            <v>587420930</v>
          </cell>
        </row>
        <row r="2384">
          <cell r="B2384">
            <v>74010789001</v>
          </cell>
          <cell r="C2384" t="str">
            <v>Venta de Bienes Inmuebles</v>
          </cell>
          <cell r="D2384"/>
          <cell r="E2384"/>
          <cell r="F2384"/>
          <cell r="G2384"/>
          <cell r="H2384"/>
          <cell r="I2384"/>
          <cell r="J2384">
            <v>587420930</v>
          </cell>
        </row>
        <row r="2385">
          <cell r="B2385">
            <v>74010791001</v>
          </cell>
          <cell r="C2385" t="str">
            <v>VENTA DE BIENES MUEBLES</v>
          </cell>
          <cell r="D2385"/>
          <cell r="E2385"/>
          <cell r="F2385"/>
          <cell r="G2385"/>
          <cell r="H2385"/>
          <cell r="I2385"/>
          <cell r="J2385">
            <v>1210220208</v>
          </cell>
        </row>
        <row r="2386">
          <cell r="B2386">
            <v>74010791001</v>
          </cell>
          <cell r="C2386" t="str">
            <v>P¿rdidas de Bienes Muebles</v>
          </cell>
          <cell r="D2386"/>
          <cell r="E2386"/>
          <cell r="F2386"/>
          <cell r="G2386"/>
          <cell r="H2386"/>
          <cell r="I2386"/>
          <cell r="J2386">
            <v>1179659195</v>
          </cell>
        </row>
        <row r="2387">
          <cell r="B2387">
            <v>74010791001</v>
          </cell>
          <cell r="C2387" t="str">
            <v>Perdidas de Bienes Inmuebles</v>
          </cell>
          <cell r="D2387"/>
          <cell r="E2387"/>
          <cell r="F2387"/>
          <cell r="G2387"/>
          <cell r="H2387"/>
          <cell r="I2387"/>
          <cell r="J2387">
            <v>30561013</v>
          </cell>
        </row>
        <row r="2388">
          <cell r="B2388">
            <v>73020779006</v>
          </cell>
          <cell r="C2388" t="str">
            <v>INVERSIONES EN EL PAIS</v>
          </cell>
          <cell r="D2388"/>
          <cell r="E2388"/>
          <cell r="F2388"/>
          <cell r="G2388"/>
          <cell r="H2388"/>
          <cell r="I2388"/>
          <cell r="J2388">
            <v>21664576765</v>
          </cell>
        </row>
        <row r="2389">
          <cell r="B2389">
            <v>73020779006</v>
          </cell>
          <cell r="C2389" t="str">
            <v>P¿rdidas por Valuaci¢n de Otros Activosen Moneda Extranjera</v>
          </cell>
          <cell r="D2389"/>
          <cell r="E2389"/>
          <cell r="F2389"/>
          <cell r="G2389"/>
          <cell r="H2389"/>
          <cell r="I2389"/>
          <cell r="J2389">
            <v>21664576765</v>
          </cell>
        </row>
        <row r="2390">
          <cell r="B2390">
            <v>73020781000</v>
          </cell>
          <cell r="C2390" t="str">
            <v>PERDIDAS X VALUACION DE OTROS PAS. EN MONEDA EXTRANJ.</v>
          </cell>
          <cell r="D2390"/>
          <cell r="E2390"/>
          <cell r="F2390"/>
          <cell r="G2390"/>
          <cell r="H2390"/>
          <cell r="I2390"/>
          <cell r="J2390">
            <v>3161391424</v>
          </cell>
        </row>
        <row r="2391">
          <cell r="B2391">
            <v>73020781002</v>
          </cell>
          <cell r="C2391" t="str">
            <v>OBLIGACIONES DIVERSAS - RESIDENTES</v>
          </cell>
          <cell r="D2391"/>
          <cell r="E2391"/>
          <cell r="F2391"/>
          <cell r="G2391"/>
          <cell r="H2391"/>
          <cell r="I2391"/>
          <cell r="J2391">
            <v>3098165933</v>
          </cell>
        </row>
        <row r="2392">
          <cell r="B2392">
            <v>73020781002</v>
          </cell>
          <cell r="C2392" t="str">
            <v>Perd.p/Valuaci¢n - Oblig. Diversas</v>
          </cell>
          <cell r="D2392"/>
          <cell r="E2392"/>
          <cell r="F2392"/>
          <cell r="G2392"/>
          <cell r="H2392"/>
          <cell r="I2392"/>
          <cell r="J2392">
            <v>3098165933</v>
          </cell>
        </row>
        <row r="2393">
          <cell r="B2393">
            <v>73020781004</v>
          </cell>
          <cell r="C2393" t="str">
            <v>PROVISIONES</v>
          </cell>
          <cell r="D2393"/>
          <cell r="E2393"/>
          <cell r="F2393"/>
          <cell r="G2393"/>
          <cell r="H2393"/>
          <cell r="I2393"/>
          <cell r="J2393">
            <v>63225491</v>
          </cell>
        </row>
        <row r="2394">
          <cell r="B2394">
            <v>73020781004</v>
          </cell>
          <cell r="C2394" t="str">
            <v>P¿rdidas por Valuaci¢n - Provisiones</v>
          </cell>
          <cell r="D2394"/>
          <cell r="E2394"/>
          <cell r="F2394"/>
          <cell r="G2394"/>
          <cell r="H2394"/>
          <cell r="I2394"/>
          <cell r="J2394">
            <v>63225491</v>
          </cell>
        </row>
        <row r="2395">
          <cell r="B2395">
            <v>74000000000</v>
          </cell>
          <cell r="C2395" t="str">
            <v>PERDIDAS EXTRAORDINARIAS</v>
          </cell>
          <cell r="D2395"/>
          <cell r="E2395"/>
          <cell r="F2395"/>
          <cell r="G2395"/>
          <cell r="H2395"/>
          <cell r="I2395"/>
          <cell r="J2395">
            <v>3508431279</v>
          </cell>
        </row>
        <row r="2396">
          <cell r="B2396">
            <v>74010000000</v>
          </cell>
          <cell r="C2396" t="str">
            <v>PERDIDAS EXTRAORDINARIAS</v>
          </cell>
          <cell r="D2396"/>
          <cell r="E2396"/>
          <cell r="F2396"/>
          <cell r="G2396"/>
          <cell r="H2396"/>
          <cell r="I2396"/>
          <cell r="J2396">
            <v>3508431279</v>
          </cell>
        </row>
        <row r="2397">
          <cell r="B2397">
            <v>74010789001</v>
          </cell>
          <cell r="C2397" t="str">
            <v>VENTA DE BIENES INMUEBLES</v>
          </cell>
          <cell r="D2397"/>
          <cell r="E2397"/>
          <cell r="F2397"/>
          <cell r="G2397"/>
          <cell r="H2397"/>
          <cell r="I2397"/>
          <cell r="J2397">
            <v>1121995142</v>
          </cell>
        </row>
        <row r="2398">
          <cell r="B2398">
            <v>74010789001</v>
          </cell>
          <cell r="C2398" t="str">
            <v>Venta de Bienes Inmuebles</v>
          </cell>
          <cell r="D2398"/>
          <cell r="E2398"/>
          <cell r="F2398"/>
          <cell r="G2398"/>
          <cell r="H2398"/>
          <cell r="I2398"/>
          <cell r="J2398">
            <v>1121995142</v>
          </cell>
        </row>
        <row r="2399">
          <cell r="B2399">
            <v>74010791001</v>
          </cell>
          <cell r="C2399" t="str">
            <v>VENTA DE BIENES MUEBLES</v>
          </cell>
          <cell r="D2399"/>
          <cell r="E2399"/>
          <cell r="F2399"/>
          <cell r="G2399"/>
          <cell r="H2399"/>
          <cell r="I2399"/>
          <cell r="J2399">
            <v>2386436137</v>
          </cell>
        </row>
        <row r="2400">
          <cell r="B2400">
            <v>74010791001</v>
          </cell>
          <cell r="C2400" t="str">
            <v>P¿rdidas de Bienes Muebles</v>
          </cell>
          <cell r="D2400"/>
          <cell r="E2400"/>
          <cell r="F2400"/>
          <cell r="G2400"/>
          <cell r="H2400"/>
          <cell r="I2400"/>
          <cell r="J2400">
            <v>2386436137</v>
          </cell>
        </row>
        <row r="2401">
          <cell r="B2401"/>
          <cell r="C2401"/>
          <cell r="J2401"/>
        </row>
        <row r="2402">
          <cell r="B2402"/>
          <cell r="C2402"/>
          <cell r="E2402"/>
          <cell r="J2402"/>
        </row>
        <row r="2403">
          <cell r="B2403"/>
          <cell r="C2403"/>
          <cell r="J2403"/>
        </row>
        <row r="2404">
          <cell r="B2404"/>
          <cell r="C2404"/>
          <cell r="J2404"/>
        </row>
        <row r="2405">
          <cell r="B2405"/>
          <cell r="C2405"/>
          <cell r="J2405"/>
        </row>
        <row r="2406">
          <cell r="B2406"/>
          <cell r="C2406"/>
          <cell r="J2406"/>
        </row>
        <row r="2407">
          <cell r="B2407"/>
          <cell r="C2407"/>
          <cell r="J2407"/>
        </row>
        <row r="2408">
          <cell r="B2408"/>
          <cell r="C2408"/>
          <cell r="J2408"/>
        </row>
        <row r="2409">
          <cell r="B2409"/>
          <cell r="C2409"/>
          <cell r="J2409"/>
        </row>
        <row r="2410">
          <cell r="B2410"/>
          <cell r="C2410"/>
          <cell r="J2410"/>
        </row>
        <row r="2411">
          <cell r="B2411"/>
          <cell r="C2411"/>
          <cell r="J2411"/>
        </row>
        <row r="2412">
          <cell r="B2412"/>
          <cell r="C2412"/>
          <cell r="J2412"/>
        </row>
        <row r="2413">
          <cell r="B2413"/>
          <cell r="C2413"/>
          <cell r="J2413"/>
        </row>
        <row r="2414">
          <cell r="B2414"/>
          <cell r="C2414"/>
          <cell r="J2414"/>
        </row>
        <row r="2415">
          <cell r="B2415"/>
          <cell r="C2415"/>
          <cell r="J2415"/>
        </row>
        <row r="2416">
          <cell r="B2416"/>
          <cell r="C2416"/>
          <cell r="J2416"/>
        </row>
        <row r="2417">
          <cell r="B2417"/>
          <cell r="C2417"/>
          <cell r="J2417"/>
        </row>
        <row r="2418">
          <cell r="B2418"/>
          <cell r="C2418"/>
          <cell r="J2418"/>
        </row>
        <row r="2419">
          <cell r="B2419"/>
          <cell r="C2419"/>
          <cell r="J2419"/>
        </row>
        <row r="2420">
          <cell r="B2420"/>
          <cell r="C2420"/>
          <cell r="J2420"/>
        </row>
        <row r="2421">
          <cell r="B2421"/>
          <cell r="C2421"/>
          <cell r="J2421"/>
        </row>
        <row r="2422">
          <cell r="B2422"/>
          <cell r="C2422"/>
          <cell r="J2422"/>
        </row>
        <row r="2423">
          <cell r="B2423"/>
          <cell r="C2423"/>
          <cell r="J2423"/>
        </row>
        <row r="2424">
          <cell r="B2424"/>
          <cell r="C2424"/>
          <cell r="J2424"/>
        </row>
        <row r="2425">
          <cell r="B2425"/>
          <cell r="C2425"/>
          <cell r="J2425"/>
        </row>
        <row r="2426">
          <cell r="B2426"/>
          <cell r="C2426"/>
          <cell r="J2426"/>
        </row>
        <row r="2427">
          <cell r="B2427"/>
          <cell r="C2427"/>
          <cell r="J2427"/>
        </row>
        <row r="2428">
          <cell r="B2428"/>
          <cell r="C2428"/>
          <cell r="J2428"/>
        </row>
        <row r="2429">
          <cell r="B2429"/>
          <cell r="C2429"/>
          <cell r="J2429"/>
        </row>
        <row r="2430">
          <cell r="B2430"/>
          <cell r="C2430"/>
          <cell r="J2430"/>
        </row>
        <row r="2431">
          <cell r="B2431"/>
          <cell r="C2431"/>
          <cell r="J2431"/>
        </row>
        <row r="2432">
          <cell r="B2432"/>
          <cell r="C2432"/>
          <cell r="J2432"/>
        </row>
        <row r="2433">
          <cell r="B2433"/>
          <cell r="C2433"/>
          <cell r="J2433"/>
        </row>
        <row r="2434">
          <cell r="B2434"/>
          <cell r="C2434"/>
          <cell r="J2434"/>
        </row>
        <row r="2435">
          <cell r="B2435"/>
          <cell r="C2435"/>
          <cell r="J2435"/>
        </row>
        <row r="2436">
          <cell r="B2436"/>
          <cell r="C2436"/>
          <cell r="J2436"/>
        </row>
        <row r="2437">
          <cell r="B2437"/>
          <cell r="C2437"/>
          <cell r="J2437"/>
        </row>
        <row r="2438">
          <cell r="B2438"/>
          <cell r="C2438"/>
          <cell r="J2438"/>
        </row>
        <row r="2439">
          <cell r="B2439"/>
          <cell r="C2439"/>
          <cell r="J2439"/>
        </row>
        <row r="2440">
          <cell r="B2440"/>
          <cell r="C2440"/>
          <cell r="J2440"/>
        </row>
        <row r="2441">
          <cell r="B2441"/>
          <cell r="C2441"/>
          <cell r="J2441"/>
        </row>
        <row r="2442">
          <cell r="B2442"/>
          <cell r="C2442"/>
          <cell r="J2442"/>
        </row>
        <row r="2443">
          <cell r="B2443"/>
          <cell r="C2443"/>
          <cell r="J2443"/>
        </row>
        <row r="2444">
          <cell r="B2444"/>
          <cell r="C2444"/>
          <cell r="J2444"/>
        </row>
        <row r="2445">
          <cell r="B2445"/>
          <cell r="C2445"/>
          <cell r="J2445"/>
        </row>
        <row r="2446">
          <cell r="B2446"/>
          <cell r="C2446"/>
          <cell r="J2446"/>
        </row>
        <row r="2447">
          <cell r="B2447"/>
          <cell r="C2447"/>
          <cell r="J2447"/>
        </row>
        <row r="2448">
          <cell r="B2448"/>
          <cell r="C2448"/>
          <cell r="J2448"/>
        </row>
        <row r="2449">
          <cell r="B2449"/>
          <cell r="C2449"/>
          <cell r="J2449"/>
        </row>
        <row r="2450">
          <cell r="B2450"/>
          <cell r="C2450"/>
          <cell r="J2450"/>
        </row>
        <row r="2451">
          <cell r="B2451"/>
          <cell r="C2451"/>
          <cell r="J2451"/>
        </row>
        <row r="2452">
          <cell r="B2452"/>
          <cell r="C2452"/>
          <cell r="J2452"/>
        </row>
        <row r="2453">
          <cell r="B2453"/>
          <cell r="C2453"/>
          <cell r="J2453"/>
        </row>
        <row r="2454">
          <cell r="B2454"/>
          <cell r="C2454"/>
          <cell r="J2454"/>
        </row>
        <row r="2455">
          <cell r="B2455"/>
          <cell r="C2455"/>
          <cell r="J2455"/>
        </row>
        <row r="2456">
          <cell r="B2456"/>
          <cell r="C2456"/>
          <cell r="J2456"/>
        </row>
        <row r="2457">
          <cell r="B2457"/>
          <cell r="C2457"/>
          <cell r="J2457"/>
        </row>
        <row r="2458">
          <cell r="B2458"/>
          <cell r="C2458"/>
          <cell r="J2458"/>
        </row>
        <row r="2459">
          <cell r="B2459"/>
          <cell r="C2459"/>
          <cell r="J2459"/>
        </row>
        <row r="2460">
          <cell r="B2460"/>
          <cell r="C2460"/>
          <cell r="J2460"/>
        </row>
        <row r="2461">
          <cell r="B2461"/>
          <cell r="C2461"/>
          <cell r="J2461"/>
        </row>
        <row r="2462">
          <cell r="B2462"/>
          <cell r="C2462"/>
          <cell r="J2462"/>
        </row>
        <row r="2463">
          <cell r="B2463"/>
          <cell r="C2463"/>
          <cell r="J2463"/>
        </row>
        <row r="2464">
          <cell r="B2464"/>
          <cell r="C2464"/>
          <cell r="J2464"/>
        </row>
        <row r="2465">
          <cell r="B2465"/>
          <cell r="C2465"/>
          <cell r="J2465"/>
        </row>
        <row r="2466">
          <cell r="B2466"/>
          <cell r="C2466"/>
          <cell r="J2466"/>
        </row>
        <row r="2467">
          <cell r="B2467"/>
          <cell r="C2467"/>
          <cell r="J2467"/>
        </row>
        <row r="2468">
          <cell r="B2468"/>
          <cell r="C2468"/>
          <cell r="J2468"/>
        </row>
        <row r="2469">
          <cell r="B2469"/>
          <cell r="C2469"/>
          <cell r="J2469"/>
        </row>
        <row r="2470">
          <cell r="B2470"/>
          <cell r="C2470"/>
          <cell r="J2470"/>
        </row>
        <row r="2471">
          <cell r="B2471"/>
          <cell r="C2471"/>
          <cell r="J2471"/>
        </row>
        <row r="2472">
          <cell r="B2472"/>
          <cell r="C2472"/>
          <cell r="J2472"/>
        </row>
        <row r="2473">
          <cell r="B2473"/>
          <cell r="C2473"/>
          <cell r="J2473"/>
        </row>
        <row r="2474">
          <cell r="B2474"/>
          <cell r="C2474"/>
          <cell r="J2474"/>
        </row>
        <row r="2475">
          <cell r="B2475"/>
          <cell r="C2475"/>
          <cell r="J2475"/>
        </row>
        <row r="2476">
          <cell r="B2476"/>
          <cell r="C2476"/>
          <cell r="J2476"/>
        </row>
        <row r="2477">
          <cell r="B2477"/>
          <cell r="C2477"/>
          <cell r="J2477"/>
        </row>
        <row r="2478">
          <cell r="B2478"/>
          <cell r="C2478"/>
          <cell r="J2478"/>
        </row>
        <row r="2479">
          <cell r="B2479"/>
          <cell r="C2479"/>
          <cell r="J2479"/>
        </row>
        <row r="2480">
          <cell r="B2480"/>
          <cell r="C2480"/>
          <cell r="J2480"/>
        </row>
        <row r="2481">
          <cell r="B2481"/>
          <cell r="C2481"/>
          <cell r="J2481"/>
        </row>
        <row r="2482">
          <cell r="B2482"/>
          <cell r="C2482"/>
          <cell r="J2482"/>
        </row>
        <row r="2483">
          <cell r="B2483"/>
          <cell r="C2483"/>
          <cell r="J2483"/>
        </row>
        <row r="2484">
          <cell r="B2484"/>
          <cell r="C2484"/>
          <cell r="J2484"/>
        </row>
        <row r="2485">
          <cell r="B2485"/>
          <cell r="C2485"/>
          <cell r="J2485"/>
        </row>
        <row r="2486">
          <cell r="B2486"/>
          <cell r="C2486"/>
          <cell r="J2486"/>
        </row>
        <row r="2487">
          <cell r="B2487"/>
          <cell r="C2487"/>
          <cell r="J2487"/>
        </row>
        <row r="2488">
          <cell r="B2488"/>
          <cell r="C2488"/>
          <cell r="J2488"/>
        </row>
        <row r="2489">
          <cell r="B2489"/>
          <cell r="C2489"/>
          <cell r="J2489"/>
        </row>
        <row r="2490">
          <cell r="B2490"/>
          <cell r="C2490"/>
          <cell r="J2490"/>
        </row>
        <row r="2491">
          <cell r="B2491"/>
          <cell r="C2491"/>
          <cell r="J2491"/>
        </row>
        <row r="2492">
          <cell r="B2492"/>
          <cell r="C2492"/>
          <cell r="J2492"/>
        </row>
        <row r="2493">
          <cell r="B2493"/>
          <cell r="C2493"/>
          <cell r="J2493"/>
        </row>
        <row r="2494">
          <cell r="B2494"/>
          <cell r="C2494"/>
          <cell r="J2494"/>
        </row>
        <row r="2495">
          <cell r="B2495"/>
          <cell r="C2495"/>
          <cell r="J2495"/>
        </row>
        <row r="2496">
          <cell r="B2496"/>
          <cell r="C2496"/>
          <cell r="J2496"/>
        </row>
        <row r="2497">
          <cell r="B2497"/>
          <cell r="C2497"/>
          <cell r="J2497"/>
        </row>
        <row r="2498">
          <cell r="B2498"/>
          <cell r="C2498"/>
          <cell r="J2498"/>
        </row>
        <row r="2499">
          <cell r="B2499"/>
          <cell r="C2499"/>
          <cell r="J2499"/>
        </row>
        <row r="2500">
          <cell r="B2500"/>
          <cell r="C2500"/>
          <cell r="J2500"/>
        </row>
        <row r="2501">
          <cell r="B2501"/>
          <cell r="C2501"/>
          <cell r="J2501"/>
        </row>
        <row r="2502">
          <cell r="B2502"/>
          <cell r="C2502"/>
          <cell r="J2502"/>
        </row>
        <row r="2503">
          <cell r="B2503"/>
          <cell r="C2503"/>
          <cell r="J2503"/>
        </row>
        <row r="2504">
          <cell r="B2504"/>
          <cell r="C2504"/>
          <cell r="J2504"/>
        </row>
        <row r="2505">
          <cell r="B2505"/>
          <cell r="C2505"/>
          <cell r="J2505"/>
        </row>
        <row r="2506">
          <cell r="B2506"/>
          <cell r="C2506"/>
          <cell r="J2506"/>
        </row>
        <row r="2507">
          <cell r="B2507"/>
          <cell r="C2507"/>
          <cell r="J2507"/>
        </row>
        <row r="2508">
          <cell r="B2508"/>
          <cell r="C2508"/>
          <cell r="J2508"/>
        </row>
        <row r="2509">
          <cell r="B2509"/>
          <cell r="C2509"/>
          <cell r="J2509"/>
        </row>
        <row r="2510">
          <cell r="B2510"/>
          <cell r="C2510"/>
          <cell r="J2510"/>
        </row>
        <row r="2511">
          <cell r="B2511"/>
          <cell r="C2511"/>
          <cell r="J2511"/>
        </row>
        <row r="2512">
          <cell r="B2512"/>
          <cell r="C2512"/>
          <cell r="J2512"/>
        </row>
        <row r="2513">
          <cell r="B2513"/>
          <cell r="C2513"/>
          <cell r="J2513"/>
        </row>
        <row r="2514">
          <cell r="B2514"/>
          <cell r="C2514"/>
          <cell r="J2514"/>
        </row>
        <row r="2515">
          <cell r="B2515"/>
          <cell r="C2515"/>
          <cell r="J2515"/>
        </row>
        <row r="2516">
          <cell r="B2516"/>
          <cell r="C2516"/>
          <cell r="J2516"/>
        </row>
        <row r="2517">
          <cell r="B2517"/>
          <cell r="C2517"/>
          <cell r="J2517"/>
        </row>
        <row r="2518">
          <cell r="B2518"/>
          <cell r="C2518"/>
          <cell r="J2518"/>
        </row>
        <row r="2519">
          <cell r="B2519"/>
          <cell r="C2519"/>
          <cell r="J2519"/>
        </row>
        <row r="2520">
          <cell r="B2520"/>
          <cell r="C2520"/>
          <cell r="J2520"/>
        </row>
        <row r="2521">
          <cell r="B2521"/>
          <cell r="C2521"/>
          <cell r="J2521"/>
        </row>
        <row r="2522">
          <cell r="B2522"/>
          <cell r="C2522"/>
          <cell r="J2522"/>
        </row>
        <row r="2523">
          <cell r="B2523"/>
          <cell r="C2523"/>
          <cell r="J2523"/>
        </row>
        <row r="2524">
          <cell r="B2524"/>
          <cell r="C2524"/>
          <cell r="J2524"/>
        </row>
        <row r="2525">
          <cell r="B2525"/>
          <cell r="C2525"/>
          <cell r="J2525"/>
        </row>
        <row r="2526">
          <cell r="B2526"/>
          <cell r="C2526"/>
          <cell r="J2526"/>
        </row>
        <row r="2527">
          <cell r="B2527"/>
          <cell r="C2527"/>
          <cell r="J2527"/>
        </row>
        <row r="2528">
          <cell r="B2528"/>
          <cell r="C2528"/>
          <cell r="J2528"/>
        </row>
        <row r="2529">
          <cell r="B2529"/>
          <cell r="C2529"/>
          <cell r="J2529"/>
        </row>
        <row r="2530">
          <cell r="B2530"/>
          <cell r="C2530"/>
          <cell r="J2530"/>
        </row>
        <row r="2531">
          <cell r="B2531"/>
          <cell r="C2531"/>
          <cell r="J2531"/>
        </row>
        <row r="2532">
          <cell r="B2532"/>
          <cell r="C2532"/>
          <cell r="J2532"/>
        </row>
        <row r="2533">
          <cell r="B2533"/>
          <cell r="C2533"/>
          <cell r="J2533"/>
        </row>
        <row r="2534">
          <cell r="B2534"/>
          <cell r="C2534"/>
          <cell r="J2534"/>
        </row>
        <row r="2535">
          <cell r="B2535"/>
          <cell r="C2535"/>
          <cell r="J2535"/>
        </row>
        <row r="2536">
          <cell r="B2536"/>
          <cell r="C2536"/>
          <cell r="J2536"/>
        </row>
        <row r="2537">
          <cell r="B2537"/>
          <cell r="C2537"/>
          <cell r="J2537"/>
        </row>
        <row r="2538">
          <cell r="B2538"/>
          <cell r="C2538"/>
          <cell r="J2538"/>
        </row>
        <row r="2539">
          <cell r="B2539"/>
          <cell r="C2539"/>
          <cell r="J2539"/>
        </row>
        <row r="2540">
          <cell r="B2540"/>
          <cell r="C2540"/>
          <cell r="J2540"/>
        </row>
        <row r="2541">
          <cell r="B2541"/>
          <cell r="C2541"/>
          <cell r="J2541"/>
        </row>
        <row r="2542">
          <cell r="B2542"/>
          <cell r="C2542"/>
          <cell r="J2542"/>
        </row>
        <row r="2543">
          <cell r="B2543"/>
          <cell r="C2543"/>
          <cell r="J2543"/>
        </row>
        <row r="2544">
          <cell r="B2544"/>
          <cell r="C2544"/>
          <cell r="J2544"/>
        </row>
        <row r="2545">
          <cell r="B2545"/>
          <cell r="C2545"/>
          <cell r="J2545"/>
        </row>
        <row r="2546">
          <cell r="B2546"/>
          <cell r="C2546"/>
          <cell r="J2546"/>
        </row>
        <row r="2547">
          <cell r="B2547"/>
          <cell r="C2547"/>
          <cell r="J2547"/>
        </row>
        <row r="2548">
          <cell r="B2548"/>
          <cell r="C2548"/>
          <cell r="J2548"/>
        </row>
        <row r="2549">
          <cell r="B2549"/>
          <cell r="C2549"/>
          <cell r="J2549"/>
        </row>
        <row r="2550">
          <cell r="B2550"/>
          <cell r="C2550"/>
          <cell r="J2550"/>
        </row>
        <row r="2551">
          <cell r="B2551"/>
          <cell r="C2551"/>
          <cell r="J2551"/>
        </row>
        <row r="2552">
          <cell r="B2552"/>
          <cell r="C2552"/>
          <cell r="J2552"/>
        </row>
        <row r="2553">
          <cell r="B2553"/>
          <cell r="C2553"/>
          <cell r="J2553"/>
        </row>
        <row r="2554">
          <cell r="B2554"/>
          <cell r="C2554"/>
          <cell r="J2554"/>
        </row>
        <row r="2555">
          <cell r="B2555"/>
          <cell r="C2555"/>
          <cell r="J2555"/>
        </row>
        <row r="2556">
          <cell r="B2556"/>
          <cell r="C2556"/>
          <cell r="J2556"/>
        </row>
        <row r="2557">
          <cell r="B2557"/>
          <cell r="C2557"/>
          <cell r="J2557"/>
        </row>
        <row r="2558">
          <cell r="B2558"/>
          <cell r="C2558"/>
          <cell r="J2558"/>
        </row>
        <row r="2559">
          <cell r="B2559"/>
          <cell r="C2559"/>
          <cell r="J2559"/>
        </row>
        <row r="2560">
          <cell r="B2560"/>
          <cell r="C2560"/>
          <cell r="J2560"/>
        </row>
        <row r="2561">
          <cell r="B2561"/>
          <cell r="C2561"/>
          <cell r="J2561"/>
        </row>
        <row r="2562">
          <cell r="B2562"/>
          <cell r="C2562"/>
          <cell r="J2562"/>
        </row>
        <row r="2563">
          <cell r="B2563"/>
          <cell r="C2563"/>
          <cell r="J2563"/>
        </row>
        <row r="2564">
          <cell r="B2564"/>
          <cell r="C2564"/>
          <cell r="J2564"/>
        </row>
        <row r="2565">
          <cell r="B2565"/>
          <cell r="C2565"/>
          <cell r="J2565"/>
        </row>
        <row r="2566">
          <cell r="B2566"/>
          <cell r="C2566"/>
          <cell r="J2566"/>
        </row>
        <row r="2567">
          <cell r="B2567"/>
          <cell r="C2567"/>
          <cell r="J2567"/>
        </row>
        <row r="2568">
          <cell r="B2568"/>
          <cell r="C2568"/>
          <cell r="J2568"/>
        </row>
        <row r="2569">
          <cell r="B2569"/>
          <cell r="C2569"/>
          <cell r="J2569"/>
        </row>
        <row r="2570">
          <cell r="B2570"/>
          <cell r="C2570"/>
          <cell r="J2570"/>
        </row>
        <row r="2571">
          <cell r="B2571"/>
          <cell r="C2571"/>
          <cell r="J2571"/>
        </row>
        <row r="2572">
          <cell r="B2572"/>
          <cell r="C2572"/>
          <cell r="J2572"/>
        </row>
        <row r="2573">
          <cell r="B2573"/>
          <cell r="C2573"/>
          <cell r="J2573"/>
        </row>
        <row r="2574">
          <cell r="B2574"/>
          <cell r="C2574"/>
          <cell r="J2574"/>
        </row>
        <row r="2575">
          <cell r="B2575"/>
          <cell r="C2575"/>
          <cell r="J2575"/>
        </row>
        <row r="2576">
          <cell r="B2576"/>
          <cell r="C2576"/>
          <cell r="J2576"/>
        </row>
        <row r="2577">
          <cell r="B2577"/>
          <cell r="C2577"/>
          <cell r="J2577"/>
        </row>
        <row r="2578">
          <cell r="B2578"/>
          <cell r="C2578"/>
          <cell r="J2578"/>
        </row>
        <row r="2579">
          <cell r="B2579"/>
          <cell r="C2579"/>
          <cell r="J2579"/>
        </row>
        <row r="2580">
          <cell r="B2580"/>
          <cell r="C2580"/>
          <cell r="J2580"/>
        </row>
        <row r="2581">
          <cell r="B2581"/>
          <cell r="C2581"/>
          <cell r="J2581"/>
        </row>
        <row r="2582">
          <cell r="B2582"/>
          <cell r="C2582"/>
          <cell r="J2582"/>
        </row>
        <row r="2583">
          <cell r="B2583"/>
          <cell r="C2583"/>
          <cell r="J2583"/>
        </row>
        <row r="2584">
          <cell r="B2584"/>
          <cell r="C2584"/>
          <cell r="J2584"/>
        </row>
        <row r="2585">
          <cell r="B2585"/>
          <cell r="C2585"/>
          <cell r="J2585"/>
        </row>
        <row r="2586">
          <cell r="B2586"/>
          <cell r="C2586"/>
          <cell r="J2586"/>
        </row>
        <row r="2587">
          <cell r="B2587"/>
          <cell r="C2587"/>
          <cell r="J2587"/>
        </row>
        <row r="2588">
          <cell r="B2588"/>
          <cell r="C2588"/>
          <cell r="J2588"/>
        </row>
        <row r="2589">
          <cell r="B2589"/>
          <cell r="C2589"/>
          <cell r="J2589"/>
        </row>
        <row r="2590">
          <cell r="B2590"/>
          <cell r="C2590"/>
          <cell r="J2590"/>
        </row>
        <row r="2591">
          <cell r="B2591"/>
          <cell r="C2591"/>
          <cell r="J2591"/>
        </row>
        <row r="2592">
          <cell r="B2592"/>
          <cell r="C2592"/>
          <cell r="J2592"/>
        </row>
        <row r="2593">
          <cell r="B2593"/>
          <cell r="C2593"/>
          <cell r="J2593"/>
        </row>
        <row r="2594">
          <cell r="B2594"/>
          <cell r="C2594"/>
          <cell r="J2594"/>
        </row>
        <row r="2595">
          <cell r="B2595"/>
          <cell r="C2595"/>
          <cell r="J2595"/>
        </row>
        <row r="2596">
          <cell r="B2596"/>
          <cell r="C2596"/>
          <cell r="J2596"/>
        </row>
        <row r="2597">
          <cell r="B2597"/>
          <cell r="C2597"/>
          <cell r="J2597"/>
        </row>
        <row r="2598">
          <cell r="B2598"/>
          <cell r="C2598"/>
          <cell r="J2598"/>
        </row>
        <row r="2599">
          <cell r="B2599"/>
          <cell r="C2599"/>
          <cell r="J2599"/>
        </row>
        <row r="2600">
          <cell r="B2600"/>
          <cell r="C2600"/>
          <cell r="J2600"/>
        </row>
        <row r="2601">
          <cell r="B2601"/>
          <cell r="C2601"/>
          <cell r="J2601"/>
        </row>
        <row r="2602">
          <cell r="B2602"/>
          <cell r="C2602"/>
          <cell r="J2602"/>
        </row>
        <row r="2603">
          <cell r="B2603"/>
          <cell r="C2603"/>
          <cell r="J2603"/>
        </row>
        <row r="2604">
          <cell r="B2604"/>
          <cell r="C2604"/>
          <cell r="J2604"/>
        </row>
        <row r="2605">
          <cell r="B2605"/>
          <cell r="C2605"/>
          <cell r="J2605"/>
        </row>
        <row r="2606">
          <cell r="B2606"/>
          <cell r="C2606"/>
          <cell r="J2606"/>
        </row>
        <row r="2607">
          <cell r="B2607"/>
          <cell r="C2607"/>
          <cell r="J2607"/>
        </row>
        <row r="2608">
          <cell r="B2608"/>
          <cell r="C2608"/>
          <cell r="J2608"/>
        </row>
        <row r="2609">
          <cell r="B2609"/>
          <cell r="C2609"/>
          <cell r="J2609"/>
        </row>
        <row r="2610">
          <cell r="B2610"/>
          <cell r="C2610"/>
          <cell r="J2610"/>
        </row>
        <row r="2611">
          <cell r="B2611"/>
          <cell r="C2611"/>
          <cell r="J2611"/>
        </row>
        <row r="2612">
          <cell r="B2612"/>
          <cell r="C2612"/>
          <cell r="J2612"/>
        </row>
        <row r="2613">
          <cell r="B2613"/>
          <cell r="C2613"/>
          <cell r="J2613"/>
        </row>
        <row r="2614">
          <cell r="B2614"/>
          <cell r="C2614"/>
          <cell r="J2614"/>
        </row>
        <row r="2615">
          <cell r="B2615"/>
          <cell r="C2615"/>
          <cell r="J2615"/>
        </row>
        <row r="2616">
          <cell r="B2616"/>
          <cell r="C2616"/>
          <cell r="J2616"/>
        </row>
        <row r="2617">
          <cell r="B2617"/>
          <cell r="C2617"/>
          <cell r="J2617"/>
        </row>
        <row r="2618">
          <cell r="B2618"/>
          <cell r="C2618"/>
          <cell r="J2618"/>
        </row>
        <row r="2619">
          <cell r="B2619"/>
          <cell r="C2619"/>
          <cell r="J2619"/>
        </row>
        <row r="2620">
          <cell r="B2620"/>
          <cell r="C2620"/>
          <cell r="J2620"/>
        </row>
        <row r="2621">
          <cell r="B2621"/>
          <cell r="C2621"/>
          <cell r="J2621"/>
        </row>
        <row r="2622">
          <cell r="B2622"/>
          <cell r="C2622"/>
          <cell r="J2622"/>
        </row>
        <row r="2623">
          <cell r="B2623"/>
          <cell r="C2623"/>
          <cell r="J2623"/>
        </row>
        <row r="2624">
          <cell r="B2624"/>
          <cell r="C2624"/>
          <cell r="J2624"/>
        </row>
        <row r="2625">
          <cell r="B2625"/>
          <cell r="C2625"/>
          <cell r="J2625"/>
        </row>
        <row r="2626">
          <cell r="B2626"/>
          <cell r="C2626"/>
          <cell r="J2626"/>
        </row>
        <row r="2627">
          <cell r="B2627"/>
          <cell r="C2627"/>
          <cell r="J2627"/>
        </row>
        <row r="2628">
          <cell r="B2628"/>
          <cell r="C2628"/>
          <cell r="J2628"/>
        </row>
        <row r="2629">
          <cell r="B2629"/>
          <cell r="C2629"/>
          <cell r="J2629"/>
        </row>
        <row r="2630">
          <cell r="B2630"/>
          <cell r="C2630"/>
          <cell r="J2630"/>
        </row>
        <row r="2631">
          <cell r="B2631"/>
          <cell r="C2631"/>
          <cell r="J2631"/>
        </row>
        <row r="2632">
          <cell r="B2632"/>
          <cell r="C2632"/>
          <cell r="J2632"/>
        </row>
        <row r="2633">
          <cell r="B2633"/>
          <cell r="C2633"/>
          <cell r="J2633"/>
        </row>
        <row r="2634">
          <cell r="B2634"/>
          <cell r="C2634"/>
          <cell r="J2634"/>
        </row>
        <row r="2635">
          <cell r="B2635"/>
          <cell r="C2635"/>
          <cell r="J2635"/>
        </row>
        <row r="2636">
          <cell r="B2636"/>
          <cell r="C2636"/>
          <cell r="J2636"/>
        </row>
        <row r="2637">
          <cell r="B2637"/>
          <cell r="C2637"/>
          <cell r="J2637"/>
        </row>
        <row r="2638">
          <cell r="B2638"/>
          <cell r="C2638"/>
          <cell r="J2638"/>
        </row>
        <row r="2639">
          <cell r="B2639"/>
          <cell r="C2639"/>
          <cell r="J2639"/>
        </row>
        <row r="2640">
          <cell r="B2640"/>
          <cell r="C2640"/>
          <cell r="J2640"/>
        </row>
        <row r="2641">
          <cell r="B2641"/>
          <cell r="C2641"/>
          <cell r="J2641"/>
        </row>
        <row r="2642">
          <cell r="B2642"/>
          <cell r="C2642"/>
          <cell r="J2642"/>
        </row>
        <row r="2643">
          <cell r="B2643"/>
          <cell r="C2643"/>
          <cell r="J2643"/>
        </row>
        <row r="2644">
          <cell r="B2644"/>
          <cell r="C2644"/>
          <cell r="J2644"/>
        </row>
        <row r="2645">
          <cell r="B2645"/>
          <cell r="C2645"/>
          <cell r="J2645"/>
        </row>
        <row r="2646">
          <cell r="B2646"/>
          <cell r="C2646"/>
          <cell r="J2646"/>
        </row>
        <row r="2647">
          <cell r="B2647"/>
          <cell r="C2647"/>
          <cell r="J2647"/>
        </row>
        <row r="2648">
          <cell r="B2648"/>
          <cell r="C2648"/>
          <cell r="J2648"/>
        </row>
        <row r="2649">
          <cell r="B2649"/>
          <cell r="C2649"/>
          <cell r="J2649"/>
        </row>
        <row r="2650">
          <cell r="B2650"/>
          <cell r="C2650"/>
          <cell r="J2650"/>
        </row>
        <row r="2651">
          <cell r="B2651"/>
          <cell r="C2651"/>
          <cell r="J2651"/>
        </row>
        <row r="2652">
          <cell r="B2652"/>
          <cell r="C2652"/>
          <cell r="J2652"/>
        </row>
        <row r="2653">
          <cell r="B2653"/>
          <cell r="C2653"/>
          <cell r="J2653"/>
        </row>
        <row r="2654">
          <cell r="B2654"/>
          <cell r="C2654"/>
          <cell r="J2654"/>
        </row>
        <row r="2655">
          <cell r="B2655"/>
          <cell r="C2655"/>
          <cell r="J2655"/>
        </row>
        <row r="2656">
          <cell r="B2656"/>
          <cell r="C2656"/>
          <cell r="J2656"/>
        </row>
        <row r="2657">
          <cell r="B2657"/>
          <cell r="C2657"/>
          <cell r="J2657"/>
        </row>
        <row r="2658">
          <cell r="B2658"/>
          <cell r="C2658"/>
          <cell r="J2658"/>
        </row>
        <row r="2659">
          <cell r="B2659"/>
          <cell r="C2659"/>
          <cell r="J2659"/>
        </row>
        <row r="2660">
          <cell r="B2660"/>
          <cell r="C2660"/>
          <cell r="J2660"/>
        </row>
        <row r="2661">
          <cell r="B2661"/>
          <cell r="C2661"/>
          <cell r="J2661"/>
        </row>
        <row r="2662">
          <cell r="B2662"/>
          <cell r="C2662"/>
          <cell r="J2662"/>
        </row>
        <row r="2663">
          <cell r="B2663"/>
          <cell r="C2663"/>
          <cell r="J2663"/>
        </row>
        <row r="2664">
          <cell r="B2664"/>
          <cell r="C2664"/>
          <cell r="J2664"/>
        </row>
        <row r="2665">
          <cell r="B2665"/>
          <cell r="C2665"/>
          <cell r="J2665"/>
        </row>
        <row r="2666">
          <cell r="B2666"/>
          <cell r="C2666"/>
          <cell r="J2666"/>
        </row>
        <row r="2667">
          <cell r="B2667"/>
          <cell r="C2667"/>
          <cell r="J2667"/>
        </row>
        <row r="2668">
          <cell r="B2668"/>
          <cell r="C2668"/>
          <cell r="J2668"/>
        </row>
        <row r="2669">
          <cell r="B2669"/>
          <cell r="C2669"/>
          <cell r="J2669"/>
        </row>
        <row r="2670">
          <cell r="B2670"/>
          <cell r="C2670"/>
          <cell r="J2670"/>
        </row>
        <row r="2671">
          <cell r="B2671"/>
          <cell r="C2671"/>
          <cell r="J2671"/>
        </row>
        <row r="2672">
          <cell r="B2672"/>
          <cell r="C2672"/>
          <cell r="J2672"/>
        </row>
        <row r="2673">
          <cell r="B2673"/>
          <cell r="C2673"/>
          <cell r="J2673"/>
        </row>
        <row r="2674">
          <cell r="B2674"/>
          <cell r="C2674"/>
          <cell r="J2674"/>
        </row>
        <row r="2675">
          <cell r="B2675"/>
          <cell r="C2675"/>
          <cell r="J2675"/>
        </row>
        <row r="2676">
          <cell r="B2676"/>
          <cell r="C2676"/>
          <cell r="J2676"/>
        </row>
        <row r="2677">
          <cell r="B2677"/>
          <cell r="C2677"/>
          <cell r="J2677"/>
        </row>
        <row r="2678">
          <cell r="B2678"/>
          <cell r="C2678"/>
          <cell r="J2678"/>
        </row>
        <row r="2679">
          <cell r="B2679"/>
          <cell r="C2679"/>
          <cell r="J2679"/>
        </row>
        <row r="2680">
          <cell r="B2680"/>
          <cell r="C2680"/>
          <cell r="J2680"/>
        </row>
        <row r="2681">
          <cell r="B2681"/>
          <cell r="C2681"/>
          <cell r="J2681"/>
        </row>
        <row r="2682">
          <cell r="B2682"/>
          <cell r="C2682"/>
          <cell r="J2682"/>
        </row>
        <row r="2683">
          <cell r="B2683"/>
          <cell r="C2683"/>
          <cell r="J2683"/>
        </row>
        <row r="2684">
          <cell r="B2684"/>
          <cell r="C2684"/>
          <cell r="J2684"/>
        </row>
        <row r="2685">
          <cell r="B2685"/>
          <cell r="C2685"/>
          <cell r="J2685"/>
        </row>
        <row r="2686">
          <cell r="B2686"/>
          <cell r="C2686"/>
          <cell r="J2686"/>
        </row>
        <row r="2687">
          <cell r="B2687"/>
          <cell r="C2687"/>
          <cell r="J2687"/>
        </row>
        <row r="2688">
          <cell r="B2688"/>
          <cell r="C2688"/>
          <cell r="J2688"/>
        </row>
        <row r="2689">
          <cell r="B2689"/>
          <cell r="C2689"/>
          <cell r="J2689"/>
        </row>
        <row r="2690">
          <cell r="B2690"/>
          <cell r="C2690"/>
          <cell r="J2690"/>
        </row>
        <row r="2691">
          <cell r="B2691"/>
          <cell r="C2691"/>
          <cell r="J2691"/>
        </row>
        <row r="2692">
          <cell r="B2692"/>
          <cell r="C2692"/>
          <cell r="J2692"/>
        </row>
        <row r="2693">
          <cell r="B2693"/>
          <cell r="C2693"/>
          <cell r="J2693"/>
        </row>
        <row r="2694">
          <cell r="B2694"/>
          <cell r="C2694"/>
          <cell r="J2694"/>
        </row>
        <row r="2695">
          <cell r="B2695"/>
          <cell r="C2695"/>
          <cell r="J2695"/>
        </row>
        <row r="2696">
          <cell r="B2696"/>
          <cell r="C2696"/>
          <cell r="J2696"/>
        </row>
        <row r="2697">
          <cell r="B2697"/>
          <cell r="C2697"/>
          <cell r="J2697"/>
        </row>
        <row r="2698">
          <cell r="B2698"/>
          <cell r="C2698"/>
          <cell r="J2698"/>
        </row>
        <row r="2699">
          <cell r="B2699"/>
          <cell r="C2699"/>
          <cell r="J2699"/>
        </row>
        <row r="2700">
          <cell r="B2700"/>
          <cell r="C2700"/>
          <cell r="J2700"/>
        </row>
        <row r="2701">
          <cell r="B2701"/>
          <cell r="C2701"/>
          <cell r="J2701"/>
        </row>
        <row r="2702">
          <cell r="B2702"/>
          <cell r="C2702"/>
          <cell r="J2702"/>
        </row>
        <row r="2703">
          <cell r="B2703"/>
          <cell r="C2703"/>
          <cell r="J2703"/>
        </row>
        <row r="2704">
          <cell r="B2704"/>
          <cell r="C2704"/>
          <cell r="J2704"/>
        </row>
        <row r="2705">
          <cell r="B2705"/>
          <cell r="C2705"/>
          <cell r="J2705"/>
        </row>
        <row r="2706">
          <cell r="B2706"/>
          <cell r="C2706"/>
          <cell r="J2706"/>
        </row>
        <row r="2707">
          <cell r="B2707"/>
          <cell r="C2707"/>
          <cell r="J2707"/>
        </row>
        <row r="2708">
          <cell r="B2708"/>
          <cell r="C2708"/>
          <cell r="J2708"/>
        </row>
        <row r="2709">
          <cell r="B2709"/>
          <cell r="C2709"/>
          <cell r="J2709"/>
        </row>
        <row r="2710">
          <cell r="B2710"/>
          <cell r="C2710"/>
          <cell r="J2710"/>
        </row>
        <row r="2711">
          <cell r="B2711"/>
          <cell r="C2711"/>
          <cell r="J2711"/>
        </row>
        <row r="2712">
          <cell r="B2712"/>
          <cell r="C2712"/>
          <cell r="J2712"/>
        </row>
        <row r="2713">
          <cell r="B2713"/>
          <cell r="C2713"/>
          <cell r="J2713"/>
        </row>
        <row r="2714">
          <cell r="B2714"/>
          <cell r="C2714"/>
          <cell r="J2714"/>
        </row>
        <row r="2715">
          <cell r="B2715"/>
          <cell r="C2715"/>
          <cell r="J2715"/>
        </row>
        <row r="2716">
          <cell r="B2716"/>
          <cell r="C2716"/>
          <cell r="J2716"/>
        </row>
        <row r="2717">
          <cell r="B2717"/>
          <cell r="C2717"/>
          <cell r="J2717"/>
        </row>
        <row r="2718">
          <cell r="B2718"/>
          <cell r="C2718"/>
          <cell r="J2718"/>
        </row>
        <row r="2719">
          <cell r="B2719"/>
          <cell r="C2719"/>
          <cell r="J2719"/>
        </row>
        <row r="2720">
          <cell r="B2720"/>
          <cell r="C2720"/>
          <cell r="J2720"/>
        </row>
        <row r="2721">
          <cell r="B2721"/>
          <cell r="C2721"/>
          <cell r="J2721"/>
        </row>
        <row r="2722">
          <cell r="B2722"/>
          <cell r="C2722"/>
          <cell r="J2722"/>
        </row>
        <row r="2723">
          <cell r="B2723"/>
          <cell r="C2723"/>
          <cell r="J2723"/>
        </row>
        <row r="2724">
          <cell r="B2724"/>
          <cell r="C2724"/>
          <cell r="J2724"/>
        </row>
        <row r="2725">
          <cell r="B2725"/>
          <cell r="C2725"/>
          <cell r="J2725"/>
        </row>
        <row r="2726">
          <cell r="B2726"/>
          <cell r="C2726"/>
          <cell r="J2726"/>
        </row>
        <row r="2727">
          <cell r="B2727"/>
          <cell r="C2727"/>
          <cell r="J2727"/>
        </row>
        <row r="2728">
          <cell r="B2728"/>
          <cell r="C2728"/>
          <cell r="J2728"/>
        </row>
        <row r="2729">
          <cell r="B2729"/>
          <cell r="C2729"/>
          <cell r="J2729"/>
        </row>
        <row r="2730">
          <cell r="B2730"/>
          <cell r="C2730"/>
          <cell r="J2730"/>
        </row>
        <row r="2731">
          <cell r="B2731"/>
          <cell r="C2731"/>
          <cell r="J2731"/>
        </row>
        <row r="2732">
          <cell r="B2732"/>
          <cell r="C2732"/>
          <cell r="J2732"/>
        </row>
        <row r="2733">
          <cell r="B2733"/>
          <cell r="C2733"/>
          <cell r="J2733"/>
        </row>
        <row r="2734">
          <cell r="B2734"/>
          <cell r="C2734"/>
          <cell r="J2734"/>
        </row>
        <row r="2735">
          <cell r="B2735"/>
          <cell r="C2735"/>
          <cell r="J2735"/>
        </row>
        <row r="2736">
          <cell r="B2736"/>
          <cell r="C2736"/>
          <cell r="J2736"/>
        </row>
        <row r="2737">
          <cell r="B2737"/>
          <cell r="C2737"/>
          <cell r="J2737"/>
        </row>
        <row r="2738">
          <cell r="B2738"/>
          <cell r="C2738"/>
          <cell r="J2738"/>
        </row>
        <row r="2739">
          <cell r="B2739"/>
          <cell r="C2739"/>
          <cell r="J2739"/>
        </row>
        <row r="2740">
          <cell r="B2740"/>
          <cell r="C2740"/>
          <cell r="J2740"/>
        </row>
        <row r="2741">
          <cell r="B2741"/>
          <cell r="C2741"/>
          <cell r="J2741"/>
        </row>
        <row r="2742">
          <cell r="B2742"/>
          <cell r="C2742"/>
          <cell r="J2742"/>
        </row>
        <row r="2743">
          <cell r="B2743"/>
          <cell r="C2743"/>
          <cell r="J2743"/>
        </row>
        <row r="2744">
          <cell r="B2744"/>
          <cell r="C2744"/>
          <cell r="J2744"/>
        </row>
        <row r="2745">
          <cell r="B2745"/>
          <cell r="C2745"/>
          <cell r="J2745"/>
        </row>
        <row r="2746">
          <cell r="B2746"/>
          <cell r="C2746"/>
          <cell r="J2746"/>
        </row>
        <row r="2747">
          <cell r="B2747"/>
          <cell r="C2747"/>
          <cell r="J2747"/>
        </row>
        <row r="2748">
          <cell r="B2748"/>
          <cell r="C2748"/>
          <cell r="J2748"/>
        </row>
        <row r="2749">
          <cell r="B2749"/>
          <cell r="C2749"/>
          <cell r="J2749"/>
        </row>
        <row r="2750">
          <cell r="B2750"/>
          <cell r="C2750"/>
          <cell r="J2750"/>
        </row>
        <row r="2751">
          <cell r="B2751"/>
          <cell r="C2751"/>
          <cell r="J2751"/>
        </row>
        <row r="2752">
          <cell r="B2752"/>
          <cell r="C2752"/>
          <cell r="J2752"/>
        </row>
        <row r="2753">
          <cell r="B2753"/>
          <cell r="C2753"/>
          <cell r="J2753"/>
        </row>
        <row r="2754">
          <cell r="B2754"/>
          <cell r="C2754"/>
          <cell r="J2754"/>
        </row>
        <row r="2755">
          <cell r="B2755"/>
          <cell r="C2755"/>
          <cell r="J2755"/>
        </row>
        <row r="2756">
          <cell r="B2756"/>
          <cell r="C2756"/>
          <cell r="J2756"/>
        </row>
        <row r="2757">
          <cell r="B2757"/>
          <cell r="C2757"/>
          <cell r="J2757"/>
        </row>
        <row r="2758">
          <cell r="B2758"/>
          <cell r="C2758"/>
          <cell r="J2758"/>
        </row>
        <row r="2759">
          <cell r="B2759"/>
          <cell r="C2759"/>
          <cell r="J2759"/>
        </row>
        <row r="2760">
          <cell r="B2760"/>
          <cell r="C2760"/>
          <cell r="J2760"/>
        </row>
        <row r="2761">
          <cell r="B2761"/>
          <cell r="C2761"/>
          <cell r="J2761"/>
        </row>
        <row r="2762">
          <cell r="B2762"/>
          <cell r="C2762"/>
          <cell r="J2762"/>
        </row>
        <row r="2763">
          <cell r="B2763"/>
          <cell r="C2763"/>
          <cell r="J2763"/>
        </row>
        <row r="2764">
          <cell r="B2764"/>
          <cell r="C2764"/>
          <cell r="J2764"/>
        </row>
        <row r="2765">
          <cell r="B2765"/>
          <cell r="C2765"/>
          <cell r="J2765"/>
        </row>
        <row r="2766">
          <cell r="B2766"/>
          <cell r="C2766"/>
          <cell r="J2766"/>
        </row>
        <row r="2767">
          <cell r="B2767"/>
          <cell r="C2767"/>
          <cell r="J2767"/>
        </row>
        <row r="2768">
          <cell r="B2768"/>
          <cell r="C2768"/>
          <cell r="J2768"/>
        </row>
        <row r="2769">
          <cell r="B2769"/>
          <cell r="C2769"/>
          <cell r="J2769"/>
        </row>
        <row r="2770">
          <cell r="B2770"/>
          <cell r="C2770"/>
          <cell r="J2770"/>
        </row>
        <row r="2771">
          <cell r="B2771"/>
          <cell r="C2771"/>
          <cell r="J2771"/>
        </row>
        <row r="2772">
          <cell r="B2772"/>
          <cell r="C2772"/>
          <cell r="J2772"/>
        </row>
        <row r="2773">
          <cell r="B2773"/>
          <cell r="C2773"/>
          <cell r="J2773"/>
        </row>
        <row r="2774">
          <cell r="B2774"/>
          <cell r="C2774"/>
          <cell r="J2774"/>
        </row>
        <row r="2775">
          <cell r="B2775"/>
          <cell r="C2775"/>
          <cell r="J2775"/>
        </row>
        <row r="2776">
          <cell r="B2776"/>
          <cell r="C2776"/>
          <cell r="J2776"/>
        </row>
        <row r="2777">
          <cell r="B2777"/>
          <cell r="C2777"/>
          <cell r="J2777"/>
        </row>
        <row r="2778">
          <cell r="B2778"/>
          <cell r="C2778"/>
          <cell r="J2778"/>
        </row>
        <row r="2779">
          <cell r="B2779"/>
          <cell r="C2779"/>
          <cell r="J2779"/>
        </row>
        <row r="2780">
          <cell r="B2780"/>
          <cell r="C2780"/>
          <cell r="J2780"/>
        </row>
        <row r="2781">
          <cell r="B2781"/>
          <cell r="C2781"/>
          <cell r="J2781"/>
        </row>
        <row r="2782">
          <cell r="B2782"/>
          <cell r="C2782"/>
          <cell r="J2782"/>
        </row>
        <row r="2783">
          <cell r="B2783"/>
          <cell r="C2783"/>
          <cell r="J2783"/>
        </row>
        <row r="2784">
          <cell r="B2784"/>
          <cell r="C2784"/>
          <cell r="J2784"/>
        </row>
        <row r="2785">
          <cell r="B2785"/>
          <cell r="C2785"/>
          <cell r="J2785"/>
        </row>
        <row r="2786">
          <cell r="B2786"/>
          <cell r="C2786"/>
          <cell r="J2786"/>
        </row>
        <row r="2787">
          <cell r="B2787"/>
          <cell r="C2787"/>
          <cell r="J2787"/>
        </row>
        <row r="2788">
          <cell r="B2788"/>
          <cell r="C2788"/>
          <cell r="J2788"/>
        </row>
        <row r="2789">
          <cell r="B2789"/>
          <cell r="C2789"/>
          <cell r="J2789"/>
        </row>
        <row r="2790">
          <cell r="B2790"/>
          <cell r="C2790"/>
          <cell r="J2790"/>
        </row>
        <row r="2791">
          <cell r="B2791"/>
          <cell r="C2791"/>
          <cell r="J2791"/>
        </row>
        <row r="2792">
          <cell r="B2792"/>
          <cell r="C2792"/>
          <cell r="J2792"/>
        </row>
        <row r="2793">
          <cell r="B2793"/>
          <cell r="C2793"/>
          <cell r="J2793"/>
        </row>
        <row r="2794">
          <cell r="B2794"/>
          <cell r="C2794"/>
          <cell r="J2794"/>
        </row>
        <row r="2795">
          <cell r="B2795"/>
          <cell r="C2795"/>
          <cell r="J2795"/>
        </row>
        <row r="2796">
          <cell r="B2796"/>
          <cell r="C2796"/>
          <cell r="J2796"/>
        </row>
        <row r="2797">
          <cell r="B2797"/>
          <cell r="C2797"/>
          <cell r="J2797"/>
        </row>
        <row r="2798">
          <cell r="B2798"/>
          <cell r="C2798"/>
          <cell r="J2798"/>
        </row>
        <row r="2799">
          <cell r="B2799"/>
          <cell r="C2799"/>
          <cell r="J2799"/>
        </row>
        <row r="2800">
          <cell r="B2800"/>
          <cell r="C2800"/>
          <cell r="J2800"/>
        </row>
        <row r="2801">
          <cell r="B2801"/>
          <cell r="C2801"/>
          <cell r="J2801"/>
        </row>
        <row r="2802">
          <cell r="B2802"/>
          <cell r="C2802"/>
          <cell r="J2802"/>
        </row>
        <row r="2803">
          <cell r="B2803"/>
          <cell r="C2803"/>
          <cell r="J2803"/>
        </row>
        <row r="2804">
          <cell r="B2804"/>
          <cell r="C2804"/>
          <cell r="J2804"/>
        </row>
        <row r="2805">
          <cell r="B2805"/>
          <cell r="C2805"/>
          <cell r="J2805"/>
        </row>
        <row r="2806">
          <cell r="B2806"/>
          <cell r="C2806"/>
          <cell r="J2806"/>
        </row>
        <row r="2807">
          <cell r="B2807"/>
          <cell r="C2807"/>
          <cell r="J2807"/>
        </row>
        <row r="2808">
          <cell r="B2808"/>
          <cell r="C2808"/>
          <cell r="J2808"/>
        </row>
        <row r="2809">
          <cell r="B2809"/>
          <cell r="C2809"/>
          <cell r="J2809"/>
        </row>
        <row r="2810">
          <cell r="B2810"/>
          <cell r="C2810"/>
          <cell r="J2810"/>
        </row>
        <row r="2811">
          <cell r="B2811"/>
          <cell r="C2811"/>
          <cell r="J2811"/>
        </row>
        <row r="2812">
          <cell r="B2812"/>
          <cell r="C2812"/>
          <cell r="J2812"/>
        </row>
        <row r="2813">
          <cell r="B2813"/>
          <cell r="C2813"/>
          <cell r="J2813"/>
        </row>
        <row r="2814">
          <cell r="B2814"/>
          <cell r="C2814"/>
          <cell r="J2814"/>
        </row>
        <row r="2815">
          <cell r="B2815"/>
          <cell r="C2815"/>
          <cell r="J2815"/>
        </row>
        <row r="2816">
          <cell r="B2816"/>
          <cell r="C2816"/>
          <cell r="J2816"/>
        </row>
        <row r="2817">
          <cell r="B2817"/>
          <cell r="C2817"/>
          <cell r="J2817"/>
        </row>
        <row r="2818">
          <cell r="B2818"/>
          <cell r="C2818"/>
          <cell r="J2818"/>
        </row>
        <row r="2819">
          <cell r="B2819"/>
          <cell r="C2819"/>
          <cell r="J2819"/>
        </row>
        <row r="2820">
          <cell r="B2820"/>
          <cell r="C2820"/>
          <cell r="J2820"/>
        </row>
        <row r="2821">
          <cell r="B2821"/>
          <cell r="C2821"/>
          <cell r="J2821"/>
        </row>
        <row r="2822">
          <cell r="B2822"/>
          <cell r="C2822"/>
          <cell r="J2822"/>
        </row>
        <row r="2823">
          <cell r="B2823"/>
          <cell r="C2823"/>
          <cell r="J2823"/>
        </row>
        <row r="2824">
          <cell r="B2824"/>
          <cell r="C2824"/>
          <cell r="J2824"/>
        </row>
        <row r="2825">
          <cell r="B2825"/>
          <cell r="C2825"/>
          <cell r="J2825"/>
        </row>
        <row r="2826">
          <cell r="B2826"/>
          <cell r="C2826"/>
          <cell r="J2826"/>
        </row>
        <row r="2827">
          <cell r="B2827"/>
          <cell r="C2827"/>
          <cell r="J2827"/>
        </row>
        <row r="2828">
          <cell r="B2828"/>
          <cell r="C2828"/>
          <cell r="J2828"/>
        </row>
        <row r="2829">
          <cell r="B2829"/>
          <cell r="C2829"/>
          <cell r="J2829"/>
        </row>
        <row r="2830">
          <cell r="B2830"/>
          <cell r="C2830"/>
          <cell r="J2830"/>
        </row>
        <row r="2831">
          <cell r="B2831"/>
          <cell r="C2831"/>
          <cell r="J2831"/>
        </row>
        <row r="2832">
          <cell r="B2832"/>
          <cell r="C2832"/>
          <cell r="J2832"/>
        </row>
        <row r="2833">
          <cell r="B2833"/>
          <cell r="C2833"/>
          <cell r="J2833"/>
        </row>
        <row r="2834">
          <cell r="B2834"/>
          <cell r="C2834"/>
          <cell r="J2834"/>
        </row>
        <row r="2835">
          <cell r="B2835"/>
          <cell r="C2835"/>
          <cell r="J2835"/>
        </row>
        <row r="2836">
          <cell r="B2836"/>
          <cell r="C2836"/>
          <cell r="J2836"/>
        </row>
        <row r="2837">
          <cell r="B2837"/>
          <cell r="C2837"/>
          <cell r="J2837"/>
        </row>
        <row r="2838">
          <cell r="B2838"/>
          <cell r="C2838"/>
          <cell r="J2838"/>
        </row>
        <row r="2839">
          <cell r="B2839"/>
          <cell r="C2839"/>
          <cell r="J2839"/>
        </row>
        <row r="2840">
          <cell r="B2840"/>
          <cell r="C2840"/>
          <cell r="J2840"/>
        </row>
        <row r="2841">
          <cell r="B2841"/>
          <cell r="C2841"/>
          <cell r="J2841"/>
        </row>
        <row r="2842">
          <cell r="B2842"/>
          <cell r="C2842"/>
          <cell r="J2842"/>
        </row>
        <row r="2843">
          <cell r="B2843"/>
          <cell r="C2843"/>
          <cell r="J2843"/>
        </row>
        <row r="2844">
          <cell r="B2844"/>
          <cell r="C2844"/>
          <cell r="J2844"/>
        </row>
        <row r="2845">
          <cell r="B2845"/>
          <cell r="C2845"/>
          <cell r="J2845"/>
        </row>
        <row r="2846">
          <cell r="B2846"/>
          <cell r="C2846"/>
          <cell r="J2846"/>
        </row>
        <row r="2847">
          <cell r="B2847"/>
          <cell r="C2847"/>
          <cell r="J2847"/>
        </row>
        <row r="2848">
          <cell r="B2848"/>
          <cell r="C2848"/>
          <cell r="J2848"/>
        </row>
        <row r="2849">
          <cell r="B2849"/>
          <cell r="C2849"/>
          <cell r="J2849"/>
        </row>
        <row r="2850">
          <cell r="B2850"/>
          <cell r="C2850"/>
          <cell r="J2850"/>
        </row>
        <row r="2851">
          <cell r="B2851"/>
          <cell r="C2851"/>
          <cell r="J2851"/>
        </row>
        <row r="2852">
          <cell r="B2852"/>
          <cell r="C2852"/>
          <cell r="J2852"/>
        </row>
        <row r="2853">
          <cell r="B2853"/>
          <cell r="C2853"/>
          <cell r="J2853"/>
        </row>
        <row r="2854">
          <cell r="B2854"/>
          <cell r="C2854"/>
          <cell r="J2854"/>
        </row>
        <row r="2855">
          <cell r="B2855"/>
          <cell r="C2855"/>
          <cell r="J2855"/>
        </row>
        <row r="2856">
          <cell r="B2856"/>
          <cell r="C2856"/>
          <cell r="J2856"/>
        </row>
        <row r="2857">
          <cell r="B2857"/>
          <cell r="C2857"/>
          <cell r="J2857"/>
        </row>
        <row r="2858">
          <cell r="B2858"/>
          <cell r="C2858"/>
          <cell r="J2858"/>
        </row>
        <row r="2859">
          <cell r="B2859"/>
          <cell r="C2859"/>
          <cell r="J2859"/>
        </row>
        <row r="2860">
          <cell r="B2860"/>
          <cell r="C2860"/>
          <cell r="J2860"/>
        </row>
        <row r="2861">
          <cell r="B2861"/>
          <cell r="C2861"/>
          <cell r="J2861"/>
        </row>
        <row r="2862">
          <cell r="B2862"/>
          <cell r="C2862"/>
          <cell r="J2862"/>
        </row>
        <row r="2863">
          <cell r="B2863"/>
          <cell r="C2863"/>
          <cell r="J2863"/>
        </row>
        <row r="2864">
          <cell r="B2864"/>
          <cell r="C2864"/>
          <cell r="J2864"/>
        </row>
        <row r="2865">
          <cell r="B2865"/>
          <cell r="C2865"/>
          <cell r="J2865"/>
        </row>
        <row r="2866">
          <cell r="B2866"/>
          <cell r="C2866"/>
          <cell r="J2866"/>
        </row>
        <row r="2867">
          <cell r="B2867"/>
          <cell r="C2867"/>
          <cell r="J2867"/>
        </row>
        <row r="2868">
          <cell r="B2868"/>
          <cell r="C2868"/>
          <cell r="J2868"/>
        </row>
        <row r="2869">
          <cell r="B2869"/>
          <cell r="C2869"/>
          <cell r="J2869"/>
        </row>
        <row r="2870">
          <cell r="B2870"/>
          <cell r="C2870"/>
          <cell r="J2870"/>
        </row>
        <row r="2871">
          <cell r="B2871"/>
          <cell r="C2871"/>
          <cell r="J2871"/>
        </row>
        <row r="2872">
          <cell r="B2872"/>
          <cell r="C2872"/>
          <cell r="J2872"/>
        </row>
        <row r="2873">
          <cell r="B2873"/>
          <cell r="C2873"/>
          <cell r="J2873"/>
        </row>
        <row r="2874">
          <cell r="B2874"/>
          <cell r="C2874"/>
          <cell r="J2874"/>
        </row>
        <row r="2875">
          <cell r="B2875"/>
          <cell r="C2875"/>
          <cell r="J2875"/>
        </row>
        <row r="2876">
          <cell r="B2876"/>
          <cell r="C2876"/>
          <cell r="J2876"/>
        </row>
        <row r="2877">
          <cell r="B2877"/>
          <cell r="C2877"/>
          <cell r="J2877"/>
        </row>
        <row r="2878">
          <cell r="B2878"/>
          <cell r="C2878"/>
          <cell r="J2878"/>
        </row>
        <row r="2879">
          <cell r="B2879"/>
          <cell r="C2879"/>
          <cell r="J2879"/>
        </row>
        <row r="2880">
          <cell r="B2880"/>
          <cell r="C2880"/>
          <cell r="J2880"/>
        </row>
        <row r="2881">
          <cell r="B2881"/>
          <cell r="C2881"/>
          <cell r="J2881"/>
        </row>
        <row r="2882">
          <cell r="B2882"/>
          <cell r="C2882"/>
          <cell r="J2882"/>
        </row>
        <row r="2883">
          <cell r="B2883"/>
          <cell r="C2883"/>
          <cell r="J2883"/>
        </row>
        <row r="2884">
          <cell r="B2884"/>
          <cell r="C2884"/>
          <cell r="J2884"/>
        </row>
        <row r="2885">
          <cell r="B2885"/>
          <cell r="C2885"/>
          <cell r="J2885"/>
        </row>
        <row r="2886">
          <cell r="B2886"/>
          <cell r="C2886"/>
          <cell r="J2886"/>
        </row>
        <row r="2887">
          <cell r="B2887"/>
          <cell r="C2887"/>
          <cell r="J2887"/>
        </row>
        <row r="2888">
          <cell r="B2888"/>
          <cell r="C2888"/>
          <cell r="J2888"/>
        </row>
        <row r="2889">
          <cell r="B2889"/>
          <cell r="C2889"/>
          <cell r="J2889"/>
        </row>
        <row r="2890">
          <cell r="B2890"/>
          <cell r="C2890"/>
          <cell r="J2890"/>
        </row>
        <row r="2891">
          <cell r="B2891"/>
          <cell r="C2891"/>
          <cell r="J2891"/>
        </row>
        <row r="2892">
          <cell r="B2892"/>
          <cell r="C2892"/>
          <cell r="J2892"/>
        </row>
        <row r="2893">
          <cell r="B2893"/>
          <cell r="C2893"/>
          <cell r="J2893"/>
        </row>
        <row r="2894">
          <cell r="B2894"/>
          <cell r="C2894"/>
          <cell r="J2894"/>
        </row>
        <row r="2895">
          <cell r="B2895"/>
          <cell r="C2895"/>
          <cell r="J2895"/>
        </row>
        <row r="2896">
          <cell r="B2896"/>
          <cell r="C2896"/>
          <cell r="J2896"/>
        </row>
        <row r="2897">
          <cell r="B2897"/>
          <cell r="C2897"/>
          <cell r="J2897"/>
        </row>
        <row r="2898">
          <cell r="B2898"/>
          <cell r="C2898"/>
          <cell r="J2898"/>
        </row>
        <row r="2899">
          <cell r="B2899"/>
          <cell r="C2899"/>
          <cell r="J2899"/>
        </row>
        <row r="2900">
          <cell r="B2900"/>
          <cell r="C2900"/>
          <cell r="J2900"/>
        </row>
        <row r="2901">
          <cell r="B2901"/>
          <cell r="C2901"/>
          <cell r="J2901"/>
        </row>
        <row r="2902">
          <cell r="B2902"/>
          <cell r="C2902"/>
          <cell r="J2902"/>
        </row>
        <row r="2903">
          <cell r="B2903"/>
          <cell r="C2903"/>
          <cell r="J2903"/>
        </row>
        <row r="2904">
          <cell r="B2904"/>
          <cell r="C2904"/>
          <cell r="J2904"/>
        </row>
        <row r="2905">
          <cell r="B2905"/>
          <cell r="C2905"/>
          <cell r="J2905"/>
        </row>
        <row r="2906">
          <cell r="B2906"/>
          <cell r="C2906"/>
          <cell r="J2906"/>
        </row>
        <row r="2907">
          <cell r="B2907"/>
          <cell r="C2907"/>
          <cell r="J2907"/>
        </row>
        <row r="2908">
          <cell r="B2908"/>
          <cell r="C2908"/>
          <cell r="J2908"/>
        </row>
        <row r="2909">
          <cell r="B2909"/>
          <cell r="C2909"/>
          <cell r="J2909"/>
        </row>
        <row r="2910">
          <cell r="B2910"/>
          <cell r="C2910"/>
          <cell r="J2910"/>
        </row>
        <row r="2911">
          <cell r="B2911"/>
          <cell r="C2911"/>
          <cell r="J2911"/>
        </row>
        <row r="2912">
          <cell r="B2912"/>
          <cell r="C2912"/>
          <cell r="J2912"/>
        </row>
        <row r="2913">
          <cell r="B2913"/>
          <cell r="C2913"/>
          <cell r="J2913"/>
        </row>
        <row r="2914">
          <cell r="B2914"/>
          <cell r="C2914"/>
          <cell r="J2914"/>
        </row>
        <row r="2915">
          <cell r="B2915"/>
          <cell r="C2915"/>
          <cell r="J2915"/>
        </row>
        <row r="2916">
          <cell r="B2916"/>
          <cell r="C2916"/>
          <cell r="J2916"/>
        </row>
        <row r="2917">
          <cell r="B2917"/>
          <cell r="C2917"/>
          <cell r="J2917"/>
        </row>
        <row r="2918">
          <cell r="B2918"/>
          <cell r="C2918"/>
          <cell r="J2918"/>
        </row>
        <row r="2919">
          <cell r="B2919"/>
          <cell r="C2919"/>
          <cell r="J2919"/>
        </row>
        <row r="2920">
          <cell r="B2920"/>
          <cell r="C2920"/>
          <cell r="J2920"/>
        </row>
        <row r="2921">
          <cell r="B2921"/>
          <cell r="C2921"/>
          <cell r="J2921"/>
        </row>
        <row r="2922">
          <cell r="B2922"/>
          <cell r="C2922"/>
          <cell r="J2922"/>
        </row>
        <row r="2923">
          <cell r="B2923"/>
          <cell r="C2923"/>
          <cell r="J2923"/>
        </row>
        <row r="2924">
          <cell r="B2924"/>
          <cell r="C2924"/>
          <cell r="J2924"/>
        </row>
        <row r="2925">
          <cell r="B2925"/>
          <cell r="C2925"/>
          <cell r="J2925"/>
        </row>
        <row r="2926">
          <cell r="B2926"/>
          <cell r="C2926"/>
          <cell r="J2926"/>
        </row>
        <row r="2927">
          <cell r="B2927"/>
          <cell r="C2927"/>
          <cell r="J2927"/>
        </row>
        <row r="2928">
          <cell r="B2928"/>
          <cell r="C2928"/>
          <cell r="J2928"/>
        </row>
        <row r="2929">
          <cell r="B2929"/>
          <cell r="C2929"/>
          <cell r="J2929"/>
        </row>
        <row r="2930">
          <cell r="B2930"/>
          <cell r="C2930"/>
          <cell r="J2930"/>
        </row>
        <row r="2931">
          <cell r="B2931"/>
          <cell r="C2931"/>
          <cell r="J2931"/>
        </row>
        <row r="2932">
          <cell r="B2932"/>
          <cell r="C2932"/>
          <cell r="J2932"/>
        </row>
        <row r="2933">
          <cell r="B2933"/>
          <cell r="C2933"/>
          <cell r="J2933"/>
        </row>
        <row r="2934">
          <cell r="B2934"/>
          <cell r="C2934"/>
          <cell r="J2934"/>
        </row>
        <row r="2935">
          <cell r="B2935"/>
          <cell r="C2935"/>
          <cell r="J2935"/>
        </row>
        <row r="2936">
          <cell r="B2936"/>
          <cell r="C2936"/>
          <cell r="J2936"/>
        </row>
        <row r="2937">
          <cell r="B2937"/>
          <cell r="C2937"/>
          <cell r="J2937"/>
        </row>
        <row r="2938">
          <cell r="B2938"/>
          <cell r="C2938"/>
          <cell r="J2938"/>
        </row>
        <row r="2939">
          <cell r="B2939"/>
          <cell r="C2939"/>
          <cell r="J2939"/>
        </row>
        <row r="2940">
          <cell r="B2940"/>
          <cell r="C2940"/>
          <cell r="J2940"/>
        </row>
        <row r="2941">
          <cell r="B2941"/>
          <cell r="C2941"/>
          <cell r="J2941"/>
        </row>
        <row r="2942">
          <cell r="B2942"/>
          <cell r="C2942"/>
          <cell r="J2942"/>
        </row>
        <row r="2943">
          <cell r="B2943"/>
          <cell r="C2943"/>
          <cell r="J2943"/>
        </row>
        <row r="2944">
          <cell r="B2944"/>
          <cell r="C2944"/>
          <cell r="J2944"/>
        </row>
        <row r="2945">
          <cell r="B2945"/>
          <cell r="C2945"/>
          <cell r="J2945"/>
        </row>
        <row r="2946">
          <cell r="B2946"/>
          <cell r="C2946"/>
          <cell r="J2946"/>
        </row>
        <row r="2947">
          <cell r="B2947"/>
          <cell r="C2947"/>
          <cell r="J2947"/>
        </row>
        <row r="2948">
          <cell r="B2948"/>
          <cell r="C2948"/>
          <cell r="J2948"/>
        </row>
        <row r="2949">
          <cell r="B2949"/>
          <cell r="C2949"/>
          <cell r="J2949"/>
        </row>
        <row r="2950">
          <cell r="B2950"/>
          <cell r="C2950"/>
          <cell r="J2950"/>
        </row>
        <row r="2951">
          <cell r="B2951"/>
          <cell r="C2951"/>
          <cell r="J2951"/>
        </row>
        <row r="2952">
          <cell r="B2952"/>
          <cell r="C2952"/>
          <cell r="J2952"/>
        </row>
        <row r="2953">
          <cell r="B2953"/>
          <cell r="C2953"/>
          <cell r="J2953"/>
        </row>
        <row r="2954">
          <cell r="B2954"/>
          <cell r="C2954"/>
          <cell r="J2954"/>
        </row>
        <row r="2955">
          <cell r="B2955"/>
          <cell r="C2955"/>
          <cell r="J2955"/>
        </row>
        <row r="2956">
          <cell r="B2956"/>
          <cell r="C2956"/>
          <cell r="J2956"/>
        </row>
        <row r="2957">
          <cell r="B2957"/>
          <cell r="C2957"/>
          <cell r="J2957"/>
        </row>
        <row r="2958">
          <cell r="B2958"/>
          <cell r="C2958"/>
          <cell r="J2958"/>
        </row>
        <row r="2959">
          <cell r="B2959"/>
          <cell r="C2959"/>
          <cell r="J2959"/>
        </row>
        <row r="2960">
          <cell r="B2960"/>
          <cell r="C2960"/>
          <cell r="J2960"/>
        </row>
        <row r="2961">
          <cell r="B2961"/>
          <cell r="C2961"/>
          <cell r="J2961"/>
        </row>
        <row r="2962">
          <cell r="B2962"/>
          <cell r="C2962"/>
          <cell r="J2962"/>
        </row>
        <row r="2963">
          <cell r="B2963"/>
          <cell r="C2963"/>
          <cell r="J2963"/>
        </row>
        <row r="2964">
          <cell r="B2964"/>
          <cell r="C2964"/>
          <cell r="J2964"/>
        </row>
        <row r="2965">
          <cell r="B2965"/>
          <cell r="C2965"/>
          <cell r="J2965"/>
        </row>
        <row r="2966">
          <cell r="B2966"/>
          <cell r="C2966"/>
          <cell r="J2966"/>
        </row>
        <row r="2967">
          <cell r="B2967"/>
          <cell r="C2967"/>
          <cell r="J2967"/>
        </row>
        <row r="2968">
          <cell r="B2968"/>
          <cell r="C2968"/>
          <cell r="J2968"/>
        </row>
        <row r="2969">
          <cell r="B2969"/>
          <cell r="C2969"/>
          <cell r="J2969"/>
        </row>
        <row r="2970">
          <cell r="B2970"/>
          <cell r="C2970"/>
          <cell r="J2970"/>
        </row>
        <row r="2971">
          <cell r="B2971"/>
          <cell r="C2971"/>
          <cell r="J2971"/>
        </row>
        <row r="2972">
          <cell r="B2972"/>
          <cell r="C2972"/>
          <cell r="J2972"/>
        </row>
        <row r="2973">
          <cell r="B2973"/>
          <cell r="C2973"/>
          <cell r="J2973"/>
        </row>
        <row r="2974">
          <cell r="B2974"/>
          <cell r="C2974"/>
          <cell r="J2974"/>
        </row>
        <row r="2975">
          <cell r="B2975"/>
          <cell r="C2975"/>
          <cell r="J2975"/>
        </row>
        <row r="2976">
          <cell r="B2976"/>
          <cell r="C2976"/>
          <cell r="J2976"/>
        </row>
        <row r="2977">
          <cell r="B2977"/>
          <cell r="C2977"/>
          <cell r="J2977"/>
        </row>
        <row r="2978">
          <cell r="B2978"/>
          <cell r="C2978"/>
          <cell r="J2978"/>
        </row>
        <row r="2979">
          <cell r="B2979"/>
          <cell r="C2979"/>
          <cell r="J2979"/>
        </row>
        <row r="2980">
          <cell r="B2980"/>
          <cell r="C2980"/>
          <cell r="J2980"/>
        </row>
        <row r="2981">
          <cell r="B2981"/>
          <cell r="C2981"/>
          <cell r="J2981"/>
        </row>
        <row r="2982">
          <cell r="B2982"/>
          <cell r="C2982"/>
          <cell r="J2982"/>
        </row>
        <row r="2983">
          <cell r="B2983"/>
          <cell r="C2983"/>
          <cell r="J2983"/>
        </row>
        <row r="2984">
          <cell r="B2984"/>
          <cell r="C2984"/>
          <cell r="J2984"/>
        </row>
        <row r="2985">
          <cell r="B2985"/>
          <cell r="C2985"/>
          <cell r="J2985"/>
        </row>
        <row r="2986">
          <cell r="B2986"/>
          <cell r="C2986"/>
          <cell r="J2986"/>
        </row>
        <row r="2987">
          <cell r="B2987"/>
          <cell r="C2987"/>
          <cell r="J2987"/>
        </row>
        <row r="2988">
          <cell r="B2988"/>
          <cell r="C2988"/>
          <cell r="J2988"/>
        </row>
        <row r="2989">
          <cell r="B2989"/>
          <cell r="C2989"/>
          <cell r="J2989"/>
        </row>
        <row r="2990">
          <cell r="B2990"/>
          <cell r="C2990"/>
          <cell r="J2990"/>
        </row>
        <row r="2991">
          <cell r="B2991"/>
          <cell r="C2991"/>
          <cell r="J2991"/>
        </row>
        <row r="2992">
          <cell r="B2992"/>
          <cell r="C2992"/>
          <cell r="J2992"/>
        </row>
        <row r="2993">
          <cell r="B2993"/>
          <cell r="C2993"/>
          <cell r="J2993"/>
        </row>
        <row r="2994">
          <cell r="B2994"/>
          <cell r="C2994"/>
          <cell r="J2994"/>
        </row>
        <row r="2995">
          <cell r="B2995"/>
          <cell r="C2995"/>
          <cell r="J2995"/>
        </row>
        <row r="2996">
          <cell r="B2996"/>
          <cell r="C2996"/>
          <cell r="J2996"/>
        </row>
        <row r="2997">
          <cell r="B2997"/>
          <cell r="C2997"/>
          <cell r="J2997"/>
        </row>
        <row r="2998">
          <cell r="B2998"/>
          <cell r="C2998"/>
          <cell r="J2998"/>
        </row>
        <row r="2999">
          <cell r="B2999"/>
          <cell r="C2999"/>
          <cell r="J2999"/>
        </row>
        <row r="3000">
          <cell r="B3000"/>
          <cell r="C3000"/>
          <cell r="J3000"/>
        </row>
        <row r="3001">
          <cell r="B3001"/>
          <cell r="C3001"/>
          <cell r="J3001"/>
        </row>
        <row r="3002">
          <cell r="B3002"/>
          <cell r="C3002"/>
          <cell r="J3002"/>
        </row>
        <row r="3003">
          <cell r="B3003"/>
          <cell r="C3003"/>
          <cell r="J3003"/>
        </row>
        <row r="3004">
          <cell r="B3004"/>
          <cell r="C3004"/>
          <cell r="J3004"/>
        </row>
        <row r="3005">
          <cell r="B3005"/>
          <cell r="C3005"/>
          <cell r="J3005"/>
        </row>
        <row r="3006">
          <cell r="B3006"/>
          <cell r="C3006"/>
          <cell r="J3006"/>
        </row>
        <row r="3007">
          <cell r="B3007"/>
          <cell r="C3007"/>
          <cell r="J3007"/>
        </row>
        <row r="3008">
          <cell r="B3008"/>
          <cell r="C3008"/>
          <cell r="J3008"/>
        </row>
        <row r="3009">
          <cell r="B3009"/>
          <cell r="C3009"/>
          <cell r="J3009"/>
        </row>
        <row r="3010">
          <cell r="B3010"/>
          <cell r="C3010"/>
          <cell r="J3010"/>
        </row>
        <row r="3011">
          <cell r="B3011"/>
          <cell r="C3011"/>
          <cell r="J3011"/>
        </row>
        <row r="3012">
          <cell r="B3012"/>
          <cell r="C3012"/>
          <cell r="J3012"/>
        </row>
        <row r="3013">
          <cell r="B3013"/>
          <cell r="C3013"/>
          <cell r="J3013"/>
        </row>
        <row r="3014">
          <cell r="B3014"/>
          <cell r="C3014"/>
          <cell r="J3014"/>
        </row>
        <row r="3015">
          <cell r="B3015"/>
          <cell r="C3015"/>
          <cell r="J3015"/>
        </row>
        <row r="3016">
          <cell r="B3016"/>
          <cell r="C3016"/>
          <cell r="J3016"/>
        </row>
        <row r="3017">
          <cell r="B3017"/>
          <cell r="C3017"/>
          <cell r="J3017"/>
        </row>
        <row r="3018">
          <cell r="B3018"/>
          <cell r="C3018"/>
          <cell r="J3018"/>
        </row>
        <row r="3019">
          <cell r="B3019"/>
          <cell r="C3019"/>
          <cell r="J3019"/>
        </row>
        <row r="3020">
          <cell r="B3020"/>
          <cell r="C3020"/>
          <cell r="J3020"/>
        </row>
        <row r="3021">
          <cell r="B3021"/>
          <cell r="C3021"/>
          <cell r="J3021"/>
        </row>
        <row r="3022">
          <cell r="B3022"/>
          <cell r="C3022"/>
          <cell r="J3022"/>
        </row>
        <row r="3023">
          <cell r="B3023"/>
          <cell r="C3023"/>
          <cell r="J3023"/>
        </row>
        <row r="3024">
          <cell r="B3024"/>
          <cell r="C3024"/>
          <cell r="J3024"/>
        </row>
        <row r="3025">
          <cell r="B3025"/>
          <cell r="C3025"/>
          <cell r="J3025"/>
        </row>
        <row r="3026">
          <cell r="B3026"/>
          <cell r="C3026"/>
          <cell r="J3026"/>
        </row>
        <row r="3027">
          <cell r="B3027"/>
          <cell r="C3027"/>
          <cell r="J3027"/>
        </row>
        <row r="3028">
          <cell r="B3028"/>
          <cell r="C3028"/>
          <cell r="J3028"/>
        </row>
        <row r="3029">
          <cell r="B3029"/>
          <cell r="C3029"/>
          <cell r="J3029"/>
        </row>
        <row r="3030">
          <cell r="B3030"/>
          <cell r="C3030"/>
          <cell r="J3030"/>
        </row>
        <row r="3031">
          <cell r="B3031"/>
          <cell r="C3031"/>
          <cell r="J3031"/>
        </row>
        <row r="3032">
          <cell r="B3032"/>
          <cell r="C3032"/>
          <cell r="J3032"/>
        </row>
        <row r="3033">
          <cell r="B3033"/>
          <cell r="C3033"/>
          <cell r="J3033"/>
        </row>
        <row r="3034">
          <cell r="B3034"/>
          <cell r="C3034"/>
          <cell r="J3034"/>
        </row>
        <row r="3035">
          <cell r="B3035"/>
          <cell r="C3035"/>
          <cell r="J3035"/>
        </row>
        <row r="3036">
          <cell r="B3036"/>
          <cell r="C3036"/>
          <cell r="J3036"/>
        </row>
        <row r="3037">
          <cell r="B3037"/>
          <cell r="C3037"/>
          <cell r="J3037"/>
        </row>
        <row r="3038">
          <cell r="B3038"/>
          <cell r="C3038"/>
          <cell r="J3038"/>
        </row>
        <row r="3039">
          <cell r="B3039"/>
          <cell r="C3039"/>
          <cell r="J3039"/>
        </row>
        <row r="3040">
          <cell r="B3040"/>
          <cell r="C3040"/>
          <cell r="J3040"/>
        </row>
        <row r="3041">
          <cell r="B3041"/>
          <cell r="C3041"/>
          <cell r="J3041"/>
        </row>
        <row r="3042">
          <cell r="B3042"/>
          <cell r="C3042"/>
          <cell r="J3042"/>
        </row>
        <row r="3043">
          <cell r="B3043"/>
          <cell r="C3043"/>
          <cell r="J3043"/>
        </row>
        <row r="3044">
          <cell r="B3044"/>
          <cell r="C3044"/>
          <cell r="J3044"/>
        </row>
        <row r="3045">
          <cell r="B3045"/>
          <cell r="C3045"/>
          <cell r="J3045"/>
        </row>
        <row r="3046">
          <cell r="B3046"/>
          <cell r="C3046"/>
          <cell r="J3046"/>
        </row>
        <row r="3047">
          <cell r="B3047"/>
          <cell r="C3047"/>
          <cell r="J3047"/>
        </row>
        <row r="3048">
          <cell r="B3048"/>
          <cell r="C3048"/>
          <cell r="J3048"/>
        </row>
        <row r="3049">
          <cell r="B3049"/>
          <cell r="C3049"/>
          <cell r="J3049"/>
        </row>
        <row r="3050">
          <cell r="B3050"/>
          <cell r="C3050"/>
          <cell r="J3050"/>
        </row>
        <row r="3051">
          <cell r="B3051"/>
          <cell r="C3051"/>
          <cell r="J3051"/>
        </row>
        <row r="3052">
          <cell r="B3052"/>
          <cell r="C3052"/>
          <cell r="J3052"/>
        </row>
        <row r="3053">
          <cell r="B3053"/>
          <cell r="C3053"/>
          <cell r="J3053"/>
        </row>
        <row r="3054">
          <cell r="B3054"/>
          <cell r="C3054"/>
          <cell r="J3054"/>
        </row>
        <row r="3055">
          <cell r="B3055"/>
          <cell r="C3055"/>
          <cell r="J3055"/>
        </row>
        <row r="3056">
          <cell r="B3056"/>
          <cell r="C3056"/>
          <cell r="J3056"/>
        </row>
        <row r="3057">
          <cell r="B3057"/>
          <cell r="C3057"/>
          <cell r="J3057"/>
        </row>
        <row r="3058">
          <cell r="B3058"/>
          <cell r="C3058"/>
          <cell r="J3058"/>
        </row>
        <row r="3059">
          <cell r="B3059"/>
          <cell r="C3059"/>
          <cell r="J3059"/>
        </row>
        <row r="3060">
          <cell r="B3060"/>
          <cell r="C3060"/>
          <cell r="J3060"/>
        </row>
        <row r="3061">
          <cell r="B3061"/>
          <cell r="C3061"/>
          <cell r="J3061"/>
        </row>
        <row r="3062">
          <cell r="B3062"/>
          <cell r="C3062"/>
          <cell r="J3062"/>
        </row>
        <row r="3063">
          <cell r="B3063"/>
          <cell r="C3063"/>
          <cell r="J3063"/>
        </row>
        <row r="3064">
          <cell r="B3064"/>
          <cell r="C3064"/>
          <cell r="J3064"/>
        </row>
        <row r="3065">
          <cell r="B3065"/>
          <cell r="C3065"/>
          <cell r="J3065"/>
        </row>
        <row r="3066">
          <cell r="B3066"/>
          <cell r="C3066"/>
          <cell r="J3066"/>
        </row>
        <row r="3067">
          <cell r="B3067"/>
          <cell r="C3067"/>
          <cell r="J3067"/>
        </row>
        <row r="3068">
          <cell r="B3068"/>
          <cell r="C3068"/>
          <cell r="J3068"/>
        </row>
        <row r="3069">
          <cell r="B3069"/>
          <cell r="C3069"/>
          <cell r="J3069"/>
        </row>
        <row r="3070">
          <cell r="B3070"/>
          <cell r="C3070"/>
          <cell r="J3070"/>
        </row>
        <row r="3071">
          <cell r="B3071"/>
          <cell r="C3071"/>
          <cell r="J3071"/>
        </row>
        <row r="3072">
          <cell r="B3072"/>
          <cell r="C3072"/>
          <cell r="J3072"/>
        </row>
        <row r="3073">
          <cell r="B3073"/>
          <cell r="C3073"/>
          <cell r="J3073"/>
        </row>
        <row r="3074">
          <cell r="B3074"/>
          <cell r="C3074"/>
          <cell r="J3074"/>
        </row>
        <row r="3075">
          <cell r="B3075"/>
          <cell r="C3075"/>
          <cell r="J3075"/>
        </row>
        <row r="3076">
          <cell r="B3076"/>
          <cell r="C3076"/>
          <cell r="J3076"/>
        </row>
        <row r="3077">
          <cell r="B3077"/>
          <cell r="C3077"/>
          <cell r="J3077"/>
        </row>
        <row r="3078">
          <cell r="B3078"/>
          <cell r="C3078"/>
          <cell r="J3078"/>
        </row>
        <row r="3079">
          <cell r="B3079"/>
          <cell r="C3079"/>
          <cell r="J3079"/>
        </row>
        <row r="3080">
          <cell r="B3080"/>
          <cell r="C3080"/>
          <cell r="J3080"/>
        </row>
        <row r="3081">
          <cell r="B3081"/>
          <cell r="C3081"/>
          <cell r="J3081"/>
        </row>
        <row r="3082">
          <cell r="B3082"/>
          <cell r="C3082"/>
          <cell r="J3082"/>
        </row>
        <row r="3083">
          <cell r="B3083"/>
          <cell r="C3083"/>
          <cell r="J3083"/>
        </row>
        <row r="3084">
          <cell r="B3084"/>
          <cell r="C3084"/>
          <cell r="J3084"/>
        </row>
        <row r="3085">
          <cell r="B3085"/>
          <cell r="C3085"/>
          <cell r="J3085"/>
        </row>
        <row r="3086">
          <cell r="B3086"/>
          <cell r="C3086"/>
          <cell r="J3086"/>
        </row>
        <row r="3087">
          <cell r="B3087"/>
          <cell r="C3087"/>
          <cell r="J3087"/>
        </row>
        <row r="3088">
          <cell r="B3088"/>
          <cell r="C3088"/>
          <cell r="J3088"/>
        </row>
        <row r="3089">
          <cell r="B3089"/>
          <cell r="C3089"/>
          <cell r="J3089"/>
        </row>
        <row r="3090">
          <cell r="B3090"/>
          <cell r="C3090"/>
          <cell r="J3090"/>
        </row>
        <row r="3091">
          <cell r="B3091"/>
          <cell r="C3091"/>
          <cell r="J3091"/>
        </row>
        <row r="3092">
          <cell r="B3092"/>
          <cell r="C3092"/>
          <cell r="J3092"/>
        </row>
        <row r="3093">
          <cell r="B3093"/>
          <cell r="C3093"/>
          <cell r="J3093"/>
        </row>
        <row r="3094">
          <cell r="B3094"/>
          <cell r="C3094"/>
          <cell r="J3094"/>
        </row>
        <row r="3095">
          <cell r="B3095"/>
          <cell r="C3095"/>
          <cell r="J3095"/>
        </row>
        <row r="3096">
          <cell r="B3096"/>
          <cell r="C3096"/>
          <cell r="J3096"/>
        </row>
        <row r="3097">
          <cell r="B3097"/>
          <cell r="C3097"/>
          <cell r="J3097"/>
        </row>
        <row r="3098">
          <cell r="B3098"/>
          <cell r="C3098"/>
          <cell r="J3098"/>
        </row>
        <row r="3099">
          <cell r="B3099"/>
          <cell r="C3099"/>
          <cell r="J3099"/>
        </row>
        <row r="3100">
          <cell r="B3100"/>
          <cell r="C3100"/>
          <cell r="J3100"/>
        </row>
        <row r="3101">
          <cell r="B3101"/>
          <cell r="C3101"/>
          <cell r="J3101"/>
        </row>
        <row r="3102">
          <cell r="B3102"/>
          <cell r="C3102"/>
          <cell r="J3102"/>
        </row>
        <row r="3103">
          <cell r="B3103"/>
          <cell r="C3103"/>
          <cell r="J3103"/>
        </row>
        <row r="3104">
          <cell r="B3104"/>
          <cell r="C3104"/>
          <cell r="J3104"/>
        </row>
        <row r="3105">
          <cell r="B3105"/>
          <cell r="C3105"/>
          <cell r="J3105"/>
        </row>
        <row r="3106">
          <cell r="B3106"/>
          <cell r="C3106"/>
          <cell r="J3106"/>
        </row>
        <row r="3107">
          <cell r="B3107"/>
          <cell r="C3107"/>
          <cell r="J3107"/>
        </row>
        <row r="3108">
          <cell r="B3108"/>
          <cell r="C3108"/>
          <cell r="J3108"/>
        </row>
        <row r="3109">
          <cell r="B3109"/>
          <cell r="C3109"/>
          <cell r="J3109"/>
        </row>
        <row r="3110">
          <cell r="B3110"/>
          <cell r="C3110"/>
          <cell r="J3110"/>
        </row>
        <row r="3111">
          <cell r="B3111"/>
          <cell r="C3111"/>
          <cell r="J3111"/>
        </row>
        <row r="3112">
          <cell r="B3112"/>
          <cell r="C3112"/>
          <cell r="J3112"/>
        </row>
        <row r="3113">
          <cell r="B3113"/>
          <cell r="C3113"/>
          <cell r="J3113"/>
        </row>
        <row r="3114">
          <cell r="B3114"/>
          <cell r="C3114"/>
          <cell r="J3114"/>
        </row>
        <row r="3115">
          <cell r="B3115"/>
          <cell r="C3115"/>
          <cell r="J3115"/>
        </row>
        <row r="3116">
          <cell r="B3116"/>
          <cell r="C3116"/>
          <cell r="J3116"/>
        </row>
        <row r="3117">
          <cell r="B3117"/>
          <cell r="C3117"/>
          <cell r="J3117"/>
        </row>
        <row r="3118">
          <cell r="B3118"/>
          <cell r="C3118"/>
          <cell r="J3118"/>
        </row>
        <row r="3119">
          <cell r="B3119"/>
          <cell r="C3119"/>
          <cell r="J3119"/>
        </row>
        <row r="3120">
          <cell r="B3120"/>
          <cell r="C3120"/>
          <cell r="J3120"/>
        </row>
        <row r="3121">
          <cell r="B3121"/>
          <cell r="C3121"/>
          <cell r="J3121"/>
        </row>
        <row r="3122">
          <cell r="B3122"/>
          <cell r="C3122"/>
          <cell r="J3122"/>
        </row>
        <row r="3123">
          <cell r="B3123"/>
          <cell r="C3123"/>
          <cell r="J3123"/>
        </row>
        <row r="3124">
          <cell r="B3124"/>
          <cell r="C3124"/>
          <cell r="J3124"/>
        </row>
        <row r="3125">
          <cell r="B3125"/>
          <cell r="C3125"/>
          <cell r="J3125"/>
        </row>
        <row r="3126">
          <cell r="B3126"/>
          <cell r="C3126"/>
          <cell r="J3126"/>
        </row>
        <row r="3127">
          <cell r="B3127"/>
          <cell r="C3127"/>
          <cell r="J3127"/>
        </row>
        <row r="3128">
          <cell r="B3128"/>
          <cell r="C3128"/>
          <cell r="J3128"/>
        </row>
        <row r="3129">
          <cell r="B3129"/>
          <cell r="C3129"/>
          <cell r="J3129"/>
        </row>
        <row r="3130">
          <cell r="B3130"/>
          <cell r="C3130"/>
          <cell r="J3130"/>
        </row>
        <row r="3131">
          <cell r="B3131"/>
          <cell r="C3131"/>
          <cell r="J3131"/>
        </row>
        <row r="3132">
          <cell r="B3132"/>
          <cell r="C3132"/>
          <cell r="J3132"/>
        </row>
        <row r="3133">
          <cell r="B3133"/>
          <cell r="C3133"/>
          <cell r="J3133"/>
        </row>
        <row r="3134">
          <cell r="B3134"/>
          <cell r="C3134"/>
          <cell r="J3134"/>
        </row>
        <row r="3135">
          <cell r="B3135"/>
          <cell r="C3135"/>
          <cell r="J3135"/>
        </row>
        <row r="3136">
          <cell r="B3136"/>
          <cell r="C3136"/>
          <cell r="J3136"/>
        </row>
        <row r="3137">
          <cell r="B3137"/>
          <cell r="C3137"/>
          <cell r="J3137"/>
        </row>
        <row r="3138">
          <cell r="B3138"/>
          <cell r="C3138"/>
          <cell r="J3138"/>
        </row>
        <row r="3139">
          <cell r="B3139"/>
          <cell r="C3139"/>
          <cell r="J3139"/>
        </row>
        <row r="3140">
          <cell r="B3140"/>
          <cell r="C3140"/>
          <cell r="J3140"/>
        </row>
        <row r="3141">
          <cell r="B3141"/>
          <cell r="C3141"/>
          <cell r="J3141"/>
        </row>
        <row r="3142">
          <cell r="B3142"/>
          <cell r="C3142"/>
          <cell r="J3142"/>
        </row>
        <row r="3143">
          <cell r="B3143"/>
          <cell r="C3143"/>
          <cell r="J3143"/>
        </row>
        <row r="3144">
          <cell r="B3144"/>
          <cell r="C3144"/>
          <cell r="J3144"/>
        </row>
        <row r="3145">
          <cell r="B3145"/>
          <cell r="C3145"/>
          <cell r="J3145"/>
        </row>
        <row r="3146">
          <cell r="B3146"/>
          <cell r="C3146"/>
          <cell r="J3146"/>
        </row>
        <row r="3147">
          <cell r="B3147"/>
          <cell r="C3147"/>
          <cell r="J3147"/>
        </row>
        <row r="3148">
          <cell r="B3148"/>
          <cell r="C3148"/>
          <cell r="J3148"/>
        </row>
        <row r="3149">
          <cell r="B3149"/>
          <cell r="C3149"/>
          <cell r="J3149"/>
        </row>
        <row r="3150">
          <cell r="B3150"/>
          <cell r="C3150"/>
          <cell r="J3150"/>
        </row>
        <row r="3151">
          <cell r="B3151"/>
          <cell r="C3151"/>
          <cell r="J3151"/>
        </row>
        <row r="3152">
          <cell r="B3152"/>
          <cell r="C3152"/>
          <cell r="J3152"/>
        </row>
        <row r="3153">
          <cell r="B3153"/>
          <cell r="C3153"/>
          <cell r="J3153"/>
        </row>
        <row r="3154">
          <cell r="B3154"/>
          <cell r="C3154"/>
          <cell r="J3154"/>
        </row>
        <row r="3155">
          <cell r="B3155"/>
          <cell r="C3155"/>
          <cell r="J3155"/>
        </row>
        <row r="3156">
          <cell r="B3156"/>
          <cell r="C3156"/>
          <cell r="J3156"/>
        </row>
        <row r="3157">
          <cell r="B3157"/>
          <cell r="C3157"/>
          <cell r="J3157"/>
        </row>
        <row r="3158">
          <cell r="B3158"/>
          <cell r="C3158"/>
          <cell r="J3158"/>
        </row>
        <row r="3159">
          <cell r="B3159"/>
          <cell r="C3159"/>
          <cell r="J3159"/>
        </row>
        <row r="3160">
          <cell r="B3160"/>
          <cell r="C3160"/>
          <cell r="J3160"/>
        </row>
        <row r="3161">
          <cell r="B3161"/>
          <cell r="C3161"/>
          <cell r="J3161"/>
        </row>
        <row r="3162">
          <cell r="B3162"/>
          <cell r="C3162"/>
          <cell r="J3162"/>
        </row>
        <row r="3163">
          <cell r="B3163"/>
          <cell r="C3163"/>
          <cell r="J3163"/>
        </row>
        <row r="3164">
          <cell r="B3164"/>
          <cell r="C3164"/>
          <cell r="J3164"/>
        </row>
        <row r="3165">
          <cell r="B3165"/>
          <cell r="C3165"/>
          <cell r="J3165"/>
        </row>
        <row r="3166">
          <cell r="B3166"/>
          <cell r="C3166"/>
          <cell r="J3166"/>
        </row>
        <row r="3167">
          <cell r="B3167"/>
          <cell r="C3167"/>
          <cell r="J3167"/>
        </row>
        <row r="3168">
          <cell r="B3168"/>
          <cell r="C3168"/>
          <cell r="J3168"/>
        </row>
        <row r="3169">
          <cell r="B3169"/>
          <cell r="C3169"/>
          <cell r="J3169"/>
        </row>
        <row r="3170">
          <cell r="B3170"/>
          <cell r="C3170"/>
          <cell r="J3170"/>
        </row>
        <row r="3171">
          <cell r="B3171"/>
          <cell r="C3171"/>
          <cell r="J3171"/>
        </row>
        <row r="3172">
          <cell r="B3172"/>
          <cell r="C3172"/>
          <cell r="J3172"/>
        </row>
        <row r="3173">
          <cell r="B3173"/>
          <cell r="C3173"/>
          <cell r="J3173"/>
        </row>
        <row r="3174">
          <cell r="B3174"/>
          <cell r="C3174"/>
          <cell r="J3174"/>
        </row>
        <row r="3175">
          <cell r="B3175"/>
          <cell r="C3175"/>
          <cell r="J3175"/>
        </row>
        <row r="3176">
          <cell r="B3176"/>
          <cell r="C3176"/>
          <cell r="J3176"/>
        </row>
        <row r="3177">
          <cell r="B3177"/>
          <cell r="C3177"/>
          <cell r="J3177"/>
        </row>
        <row r="3178">
          <cell r="B3178"/>
          <cell r="C3178"/>
          <cell r="J3178"/>
        </row>
        <row r="3179">
          <cell r="B3179"/>
          <cell r="C3179"/>
          <cell r="J3179"/>
        </row>
        <row r="3180">
          <cell r="B3180"/>
          <cell r="C3180"/>
          <cell r="J3180"/>
        </row>
        <row r="3181">
          <cell r="B3181"/>
          <cell r="C3181"/>
          <cell r="J3181"/>
        </row>
        <row r="3182">
          <cell r="B3182"/>
          <cell r="C3182"/>
          <cell r="J3182"/>
        </row>
        <row r="3183">
          <cell r="B3183"/>
          <cell r="C3183"/>
          <cell r="J3183"/>
        </row>
        <row r="3184">
          <cell r="B3184"/>
          <cell r="C3184"/>
          <cell r="J3184"/>
        </row>
        <row r="3185">
          <cell r="B3185"/>
          <cell r="C3185"/>
          <cell r="J3185"/>
        </row>
        <row r="3186">
          <cell r="B3186"/>
          <cell r="C3186"/>
          <cell r="J3186"/>
        </row>
        <row r="3187">
          <cell r="B3187"/>
          <cell r="C3187"/>
          <cell r="J3187"/>
        </row>
        <row r="3188">
          <cell r="B3188"/>
          <cell r="C3188"/>
          <cell r="J3188"/>
        </row>
        <row r="3189">
          <cell r="B3189"/>
          <cell r="C3189"/>
          <cell r="J3189"/>
        </row>
        <row r="3190">
          <cell r="B3190"/>
          <cell r="C3190"/>
          <cell r="J3190"/>
        </row>
        <row r="3191">
          <cell r="B3191"/>
          <cell r="C3191"/>
          <cell r="J3191"/>
        </row>
        <row r="3192">
          <cell r="B3192"/>
          <cell r="C3192"/>
          <cell r="J3192"/>
        </row>
        <row r="3193">
          <cell r="B3193"/>
          <cell r="C3193"/>
          <cell r="J3193"/>
        </row>
        <row r="3194">
          <cell r="B3194"/>
          <cell r="C3194"/>
          <cell r="J3194"/>
        </row>
        <row r="3195">
          <cell r="B3195"/>
          <cell r="C3195"/>
          <cell r="J3195"/>
        </row>
        <row r="3196">
          <cell r="B3196"/>
          <cell r="C3196"/>
          <cell r="J3196"/>
        </row>
        <row r="3197">
          <cell r="B3197"/>
          <cell r="C3197"/>
          <cell r="J3197"/>
        </row>
        <row r="3198">
          <cell r="B3198"/>
          <cell r="C3198"/>
          <cell r="J3198"/>
        </row>
        <row r="3199">
          <cell r="B3199"/>
          <cell r="C3199"/>
          <cell r="J3199"/>
        </row>
        <row r="3200">
          <cell r="B3200"/>
          <cell r="C3200"/>
          <cell r="J3200"/>
        </row>
        <row r="3201">
          <cell r="B3201"/>
          <cell r="C3201"/>
          <cell r="J3201"/>
        </row>
        <row r="3202">
          <cell r="B3202"/>
          <cell r="C3202"/>
          <cell r="J3202"/>
        </row>
        <row r="3203">
          <cell r="B3203"/>
          <cell r="C3203"/>
          <cell r="J3203"/>
        </row>
        <row r="3204">
          <cell r="B3204"/>
          <cell r="C3204"/>
          <cell r="J3204"/>
        </row>
        <row r="3205">
          <cell r="B3205"/>
          <cell r="C3205"/>
          <cell r="J3205"/>
        </row>
        <row r="3206">
          <cell r="B3206"/>
          <cell r="C3206"/>
          <cell r="J3206"/>
        </row>
        <row r="3207">
          <cell r="B3207"/>
          <cell r="C3207"/>
          <cell r="J3207"/>
        </row>
        <row r="3208">
          <cell r="B3208"/>
          <cell r="C3208"/>
          <cell r="J3208"/>
        </row>
        <row r="3209">
          <cell r="B3209"/>
          <cell r="C3209"/>
          <cell r="J3209"/>
        </row>
        <row r="3210">
          <cell r="B3210"/>
          <cell r="C3210"/>
          <cell r="J3210"/>
        </row>
        <row r="3211">
          <cell r="B3211"/>
          <cell r="C3211"/>
          <cell r="J3211"/>
        </row>
        <row r="3212">
          <cell r="B3212"/>
          <cell r="C3212"/>
          <cell r="J3212"/>
        </row>
        <row r="3213">
          <cell r="B3213"/>
          <cell r="C3213"/>
          <cell r="J3213"/>
        </row>
        <row r="3214">
          <cell r="B3214"/>
          <cell r="C3214"/>
          <cell r="J3214"/>
        </row>
        <row r="3215">
          <cell r="B3215"/>
          <cell r="C3215"/>
          <cell r="J3215"/>
        </row>
        <row r="3216">
          <cell r="B3216"/>
          <cell r="C3216"/>
          <cell r="J3216"/>
        </row>
        <row r="3217">
          <cell r="B3217"/>
          <cell r="C3217"/>
          <cell r="J3217"/>
        </row>
        <row r="3218">
          <cell r="B3218"/>
          <cell r="C3218"/>
          <cell r="J3218"/>
        </row>
        <row r="3219">
          <cell r="B3219"/>
          <cell r="C3219"/>
          <cell r="J3219"/>
        </row>
        <row r="3220">
          <cell r="B3220"/>
          <cell r="C3220"/>
          <cell r="J3220"/>
        </row>
        <row r="3221">
          <cell r="B3221"/>
          <cell r="C3221"/>
          <cell r="J3221"/>
        </row>
        <row r="3222">
          <cell r="B3222"/>
          <cell r="C3222"/>
          <cell r="J3222"/>
        </row>
        <row r="3223">
          <cell r="B3223"/>
          <cell r="C3223"/>
          <cell r="J3223"/>
        </row>
        <row r="3224">
          <cell r="B3224"/>
          <cell r="C3224"/>
          <cell r="J3224"/>
        </row>
        <row r="3225">
          <cell r="B3225"/>
          <cell r="C3225"/>
          <cell r="J3225"/>
        </row>
        <row r="3226">
          <cell r="B3226"/>
          <cell r="C3226"/>
          <cell r="J3226"/>
        </row>
        <row r="3227">
          <cell r="B3227"/>
          <cell r="C3227"/>
          <cell r="J3227"/>
        </row>
        <row r="3228">
          <cell r="B3228"/>
          <cell r="C3228"/>
          <cell r="J3228"/>
        </row>
        <row r="3229">
          <cell r="B3229"/>
          <cell r="C3229"/>
          <cell r="J3229"/>
        </row>
        <row r="3230">
          <cell r="B3230"/>
          <cell r="C3230"/>
          <cell r="J3230"/>
        </row>
        <row r="3231">
          <cell r="B3231"/>
          <cell r="C3231"/>
          <cell r="J3231"/>
        </row>
        <row r="3232">
          <cell r="B3232"/>
          <cell r="C3232"/>
          <cell r="J3232"/>
        </row>
        <row r="3233">
          <cell r="B3233"/>
          <cell r="C3233"/>
          <cell r="J3233"/>
        </row>
        <row r="3234">
          <cell r="B3234"/>
          <cell r="C3234"/>
          <cell r="J3234"/>
        </row>
        <row r="3235">
          <cell r="B3235"/>
          <cell r="C3235"/>
          <cell r="J3235"/>
        </row>
        <row r="3236">
          <cell r="B3236"/>
          <cell r="C3236"/>
          <cell r="J3236"/>
        </row>
        <row r="3237">
          <cell r="B3237"/>
          <cell r="C3237"/>
          <cell r="J3237"/>
        </row>
        <row r="3238">
          <cell r="B3238"/>
          <cell r="C3238"/>
          <cell r="J3238"/>
        </row>
        <row r="3239">
          <cell r="B3239"/>
          <cell r="C3239"/>
          <cell r="J3239"/>
        </row>
        <row r="3240">
          <cell r="B3240"/>
          <cell r="C3240"/>
          <cell r="J3240"/>
        </row>
        <row r="3241">
          <cell r="B3241"/>
          <cell r="C3241"/>
          <cell r="J3241"/>
        </row>
        <row r="3242">
          <cell r="B3242"/>
          <cell r="C3242"/>
          <cell r="J3242"/>
        </row>
        <row r="3243">
          <cell r="B3243"/>
          <cell r="C3243"/>
          <cell r="J3243"/>
        </row>
        <row r="3244">
          <cell r="B3244"/>
          <cell r="C3244"/>
          <cell r="J3244"/>
        </row>
        <row r="3245">
          <cell r="B3245"/>
          <cell r="C3245"/>
          <cell r="J3245"/>
        </row>
        <row r="3246">
          <cell r="B3246"/>
          <cell r="C3246"/>
          <cell r="J3246"/>
        </row>
        <row r="3247">
          <cell r="B3247"/>
          <cell r="C3247"/>
          <cell r="J3247"/>
        </row>
        <row r="3248">
          <cell r="B3248"/>
          <cell r="C3248"/>
          <cell r="J3248"/>
        </row>
        <row r="3249">
          <cell r="B3249"/>
          <cell r="C3249"/>
          <cell r="J3249"/>
        </row>
        <row r="3250">
          <cell r="B3250"/>
          <cell r="C3250"/>
          <cell r="J3250"/>
        </row>
        <row r="3251">
          <cell r="B3251"/>
          <cell r="C3251"/>
          <cell r="J3251"/>
        </row>
        <row r="3252">
          <cell r="B3252"/>
          <cell r="C3252"/>
          <cell r="J3252"/>
        </row>
        <row r="3253">
          <cell r="B3253"/>
          <cell r="C3253"/>
          <cell r="J3253"/>
        </row>
        <row r="3254">
          <cell r="B3254"/>
          <cell r="C3254"/>
          <cell r="J3254"/>
        </row>
        <row r="3255">
          <cell r="B3255"/>
          <cell r="C3255"/>
          <cell r="J3255"/>
        </row>
        <row r="3256">
          <cell r="B3256"/>
          <cell r="C3256"/>
          <cell r="J3256"/>
        </row>
        <row r="3257">
          <cell r="B3257"/>
          <cell r="C3257"/>
          <cell r="J3257"/>
        </row>
        <row r="3258">
          <cell r="B3258"/>
          <cell r="C3258"/>
          <cell r="J3258"/>
        </row>
        <row r="3259">
          <cell r="B3259"/>
          <cell r="C3259"/>
          <cell r="J3259"/>
        </row>
        <row r="3260">
          <cell r="B3260"/>
          <cell r="C3260"/>
          <cell r="J3260"/>
        </row>
        <row r="3261">
          <cell r="B3261"/>
          <cell r="C3261"/>
          <cell r="J3261"/>
        </row>
        <row r="3262">
          <cell r="B3262"/>
          <cell r="C3262"/>
          <cell r="J3262"/>
        </row>
        <row r="3263">
          <cell r="B3263"/>
          <cell r="C3263"/>
          <cell r="J3263"/>
        </row>
        <row r="3264">
          <cell r="B3264"/>
          <cell r="C3264"/>
          <cell r="J3264"/>
        </row>
        <row r="3265">
          <cell r="B3265"/>
          <cell r="C3265"/>
          <cell r="J3265"/>
        </row>
        <row r="3266">
          <cell r="B3266"/>
          <cell r="C3266"/>
          <cell r="J3266"/>
        </row>
        <row r="3267">
          <cell r="B3267"/>
          <cell r="C3267"/>
          <cell r="J3267"/>
        </row>
        <row r="3268">
          <cell r="B3268"/>
          <cell r="C3268"/>
          <cell r="J3268"/>
        </row>
        <row r="3269">
          <cell r="B3269"/>
          <cell r="C3269"/>
          <cell r="J3269"/>
        </row>
        <row r="3270">
          <cell r="B3270"/>
          <cell r="C3270"/>
          <cell r="J3270"/>
        </row>
        <row r="3271">
          <cell r="B3271"/>
          <cell r="C3271"/>
          <cell r="J3271"/>
        </row>
        <row r="3272">
          <cell r="B3272"/>
          <cell r="C3272"/>
          <cell r="J3272"/>
        </row>
        <row r="3273">
          <cell r="B3273"/>
          <cell r="C3273"/>
          <cell r="J3273"/>
        </row>
        <row r="3274">
          <cell r="B3274"/>
          <cell r="C3274"/>
          <cell r="J3274"/>
        </row>
        <row r="3275">
          <cell r="B3275"/>
          <cell r="C3275"/>
          <cell r="J3275"/>
        </row>
        <row r="3276">
          <cell r="B3276"/>
          <cell r="C3276"/>
          <cell r="J3276"/>
        </row>
        <row r="3277">
          <cell r="B3277"/>
          <cell r="C3277"/>
          <cell r="J3277"/>
        </row>
        <row r="3278">
          <cell r="B3278"/>
          <cell r="C3278"/>
          <cell r="J3278"/>
        </row>
        <row r="3279">
          <cell r="B3279"/>
          <cell r="C3279"/>
          <cell r="J3279"/>
        </row>
        <row r="3280">
          <cell r="B3280"/>
          <cell r="C3280"/>
          <cell r="J3280"/>
        </row>
        <row r="3281">
          <cell r="B3281"/>
          <cell r="C3281"/>
          <cell r="J3281"/>
        </row>
        <row r="3282">
          <cell r="B3282"/>
          <cell r="C3282"/>
          <cell r="J3282"/>
        </row>
        <row r="3283">
          <cell r="B3283"/>
          <cell r="C3283"/>
          <cell r="J3283"/>
        </row>
        <row r="3284">
          <cell r="B3284"/>
          <cell r="C3284"/>
          <cell r="J3284"/>
        </row>
        <row r="3285">
          <cell r="B3285"/>
          <cell r="C3285"/>
          <cell r="J3285"/>
        </row>
        <row r="3286">
          <cell r="B3286"/>
          <cell r="C3286"/>
          <cell r="J3286"/>
        </row>
        <row r="3287">
          <cell r="B3287"/>
          <cell r="C3287"/>
          <cell r="J3287"/>
        </row>
        <row r="3288">
          <cell r="B3288"/>
          <cell r="C3288"/>
          <cell r="J3288"/>
        </row>
        <row r="3289">
          <cell r="B3289"/>
          <cell r="C3289"/>
          <cell r="J3289"/>
        </row>
        <row r="3290">
          <cell r="B3290"/>
          <cell r="C3290"/>
          <cell r="J3290"/>
        </row>
        <row r="3291">
          <cell r="B3291"/>
          <cell r="C3291"/>
          <cell r="J3291"/>
        </row>
        <row r="3292">
          <cell r="B3292"/>
          <cell r="C3292"/>
          <cell r="J3292"/>
        </row>
        <row r="3293">
          <cell r="B3293"/>
          <cell r="C3293"/>
          <cell r="J3293"/>
        </row>
        <row r="3294">
          <cell r="B3294"/>
          <cell r="C3294"/>
          <cell r="J3294"/>
        </row>
        <row r="3295">
          <cell r="B3295"/>
          <cell r="C3295"/>
          <cell r="J3295"/>
        </row>
        <row r="3296">
          <cell r="B3296"/>
          <cell r="C3296"/>
          <cell r="J3296"/>
        </row>
        <row r="3297">
          <cell r="B3297"/>
          <cell r="C3297"/>
          <cell r="J3297"/>
        </row>
        <row r="3298">
          <cell r="B3298"/>
          <cell r="C3298"/>
          <cell r="J3298"/>
        </row>
        <row r="3299">
          <cell r="B3299"/>
          <cell r="C3299"/>
          <cell r="J3299"/>
        </row>
        <row r="3300">
          <cell r="B3300"/>
          <cell r="C3300"/>
          <cell r="J3300"/>
        </row>
        <row r="3301">
          <cell r="B3301"/>
          <cell r="C3301"/>
          <cell r="J3301"/>
        </row>
        <row r="3302">
          <cell r="B3302"/>
          <cell r="C3302"/>
          <cell r="J3302"/>
        </row>
        <row r="3303">
          <cell r="B3303"/>
          <cell r="C3303"/>
          <cell r="J3303"/>
        </row>
        <row r="3304">
          <cell r="B3304"/>
          <cell r="C3304"/>
          <cell r="J3304"/>
        </row>
        <row r="3305">
          <cell r="B3305"/>
          <cell r="C3305"/>
          <cell r="J3305"/>
        </row>
        <row r="3306">
          <cell r="B3306"/>
          <cell r="C3306"/>
          <cell r="J3306"/>
        </row>
        <row r="3307">
          <cell r="B3307"/>
          <cell r="C3307"/>
          <cell r="J3307"/>
        </row>
        <row r="3308">
          <cell r="B3308"/>
          <cell r="C3308"/>
          <cell r="J3308"/>
        </row>
        <row r="3309">
          <cell r="B3309"/>
          <cell r="C3309"/>
          <cell r="J3309"/>
        </row>
        <row r="3310">
          <cell r="B3310"/>
          <cell r="C3310"/>
          <cell r="J3310"/>
        </row>
        <row r="3311">
          <cell r="B3311"/>
          <cell r="C3311"/>
          <cell r="J3311"/>
        </row>
        <row r="3312">
          <cell r="B3312"/>
          <cell r="C3312"/>
          <cell r="J3312"/>
        </row>
        <row r="3313">
          <cell r="B3313"/>
          <cell r="C3313"/>
          <cell r="J3313"/>
        </row>
        <row r="3314">
          <cell r="B3314"/>
          <cell r="C3314"/>
          <cell r="J3314"/>
        </row>
        <row r="3315">
          <cell r="B3315"/>
          <cell r="C3315"/>
          <cell r="J3315"/>
        </row>
        <row r="3316">
          <cell r="B3316"/>
          <cell r="C3316"/>
          <cell r="J3316"/>
        </row>
        <row r="3317">
          <cell r="B3317"/>
          <cell r="C3317"/>
          <cell r="J3317"/>
        </row>
        <row r="3318">
          <cell r="B3318"/>
          <cell r="C3318"/>
          <cell r="J3318"/>
        </row>
        <row r="3319">
          <cell r="B3319"/>
          <cell r="C3319"/>
          <cell r="J3319"/>
        </row>
        <row r="3320">
          <cell r="B3320"/>
          <cell r="C3320"/>
          <cell r="J3320"/>
        </row>
        <row r="3321">
          <cell r="B3321"/>
          <cell r="C3321"/>
          <cell r="J3321"/>
        </row>
        <row r="3322">
          <cell r="B3322"/>
          <cell r="C3322"/>
          <cell r="J3322"/>
        </row>
        <row r="3323">
          <cell r="B3323"/>
          <cell r="C3323"/>
          <cell r="J3323"/>
        </row>
        <row r="3324">
          <cell r="B3324"/>
          <cell r="C3324"/>
          <cell r="J3324"/>
        </row>
        <row r="3325">
          <cell r="B3325"/>
          <cell r="C3325"/>
          <cell r="J3325"/>
        </row>
        <row r="3326">
          <cell r="B3326"/>
          <cell r="C3326"/>
          <cell r="J3326"/>
        </row>
        <row r="3327">
          <cell r="B3327"/>
          <cell r="C3327"/>
          <cell r="J3327"/>
        </row>
        <row r="3328">
          <cell r="B3328"/>
          <cell r="C3328"/>
          <cell r="J3328"/>
        </row>
        <row r="3329">
          <cell r="B3329"/>
          <cell r="C3329"/>
          <cell r="J3329"/>
        </row>
        <row r="3330">
          <cell r="B3330"/>
          <cell r="C3330"/>
          <cell r="J3330"/>
        </row>
        <row r="3331">
          <cell r="B3331"/>
          <cell r="C3331"/>
          <cell r="J3331"/>
        </row>
        <row r="3332">
          <cell r="B3332"/>
          <cell r="C3332"/>
          <cell r="J3332"/>
        </row>
        <row r="3333">
          <cell r="B3333"/>
          <cell r="C3333"/>
          <cell r="J3333"/>
        </row>
        <row r="3334">
          <cell r="B3334"/>
          <cell r="C3334"/>
          <cell r="J3334"/>
        </row>
        <row r="3335">
          <cell r="B3335"/>
          <cell r="C3335"/>
          <cell r="J3335"/>
        </row>
        <row r="3336">
          <cell r="B3336"/>
          <cell r="C3336"/>
          <cell r="J3336"/>
        </row>
        <row r="3337">
          <cell r="B3337"/>
          <cell r="C3337"/>
          <cell r="J3337"/>
        </row>
        <row r="3338">
          <cell r="B3338"/>
          <cell r="C3338"/>
          <cell r="J3338"/>
        </row>
        <row r="3339">
          <cell r="B3339"/>
          <cell r="C3339"/>
          <cell r="J3339"/>
        </row>
        <row r="3340">
          <cell r="B3340"/>
          <cell r="C3340"/>
          <cell r="J3340"/>
        </row>
        <row r="3341">
          <cell r="B3341"/>
          <cell r="C3341"/>
          <cell r="J3341"/>
        </row>
        <row r="3342">
          <cell r="B3342"/>
          <cell r="C3342"/>
          <cell r="J3342"/>
        </row>
        <row r="3343">
          <cell r="B3343"/>
          <cell r="C3343"/>
          <cell r="J3343"/>
        </row>
        <row r="3344">
          <cell r="B3344"/>
          <cell r="C3344"/>
          <cell r="J3344"/>
        </row>
        <row r="3345">
          <cell r="B3345"/>
          <cell r="C3345"/>
          <cell r="J3345"/>
        </row>
        <row r="3346">
          <cell r="B3346"/>
          <cell r="C3346"/>
          <cell r="J3346"/>
        </row>
        <row r="3347">
          <cell r="B3347"/>
          <cell r="C3347"/>
          <cell r="J3347"/>
        </row>
        <row r="3348">
          <cell r="B3348"/>
          <cell r="C3348"/>
          <cell r="J3348"/>
        </row>
        <row r="3349">
          <cell r="B3349"/>
          <cell r="C3349"/>
          <cell r="J3349"/>
        </row>
        <row r="3350">
          <cell r="B3350"/>
          <cell r="C3350"/>
          <cell r="J3350"/>
        </row>
        <row r="3351">
          <cell r="B3351"/>
          <cell r="C3351"/>
          <cell r="J3351"/>
        </row>
        <row r="3352">
          <cell r="B3352"/>
          <cell r="C3352"/>
          <cell r="J3352"/>
        </row>
        <row r="3353">
          <cell r="B3353"/>
          <cell r="C3353"/>
          <cell r="J3353"/>
        </row>
        <row r="3354">
          <cell r="B3354"/>
          <cell r="C3354"/>
          <cell r="J3354"/>
        </row>
        <row r="3355">
          <cell r="B3355"/>
          <cell r="C3355"/>
          <cell r="J3355"/>
        </row>
        <row r="3356">
          <cell r="B3356"/>
          <cell r="C3356"/>
          <cell r="J3356"/>
        </row>
        <row r="3357">
          <cell r="B3357"/>
          <cell r="C3357"/>
          <cell r="J3357"/>
        </row>
        <row r="3358">
          <cell r="B3358"/>
          <cell r="C3358"/>
          <cell r="J3358"/>
        </row>
        <row r="3359">
          <cell r="B3359"/>
          <cell r="C3359"/>
          <cell r="J3359"/>
        </row>
        <row r="3360">
          <cell r="B3360"/>
          <cell r="C3360"/>
          <cell r="J3360"/>
        </row>
        <row r="3361">
          <cell r="B3361"/>
          <cell r="C3361"/>
          <cell r="J3361"/>
        </row>
        <row r="3362">
          <cell r="B3362"/>
          <cell r="C3362"/>
          <cell r="J3362"/>
        </row>
        <row r="3363">
          <cell r="B3363"/>
          <cell r="C3363"/>
          <cell r="J3363"/>
        </row>
        <row r="3364">
          <cell r="B3364"/>
          <cell r="C3364"/>
          <cell r="J3364"/>
        </row>
        <row r="3365">
          <cell r="B3365"/>
          <cell r="C3365"/>
          <cell r="J3365"/>
        </row>
        <row r="3366">
          <cell r="B3366"/>
          <cell r="C3366"/>
          <cell r="J3366"/>
        </row>
        <row r="3367">
          <cell r="B3367"/>
          <cell r="C3367"/>
          <cell r="J3367"/>
        </row>
        <row r="3368">
          <cell r="B3368"/>
          <cell r="C3368"/>
          <cell r="J3368"/>
        </row>
        <row r="3369">
          <cell r="B3369"/>
          <cell r="C3369"/>
          <cell r="J3369"/>
        </row>
        <row r="3370">
          <cell r="B3370"/>
          <cell r="C3370"/>
          <cell r="J3370"/>
        </row>
        <row r="3371">
          <cell r="B3371"/>
          <cell r="C3371"/>
          <cell r="J3371"/>
        </row>
        <row r="3372">
          <cell r="B3372"/>
          <cell r="C3372"/>
          <cell r="J3372"/>
        </row>
        <row r="3373">
          <cell r="B3373"/>
          <cell r="C3373"/>
          <cell r="J3373"/>
        </row>
        <row r="3374">
          <cell r="B3374"/>
          <cell r="C3374"/>
          <cell r="J3374"/>
        </row>
        <row r="3375">
          <cell r="B3375"/>
          <cell r="C3375"/>
          <cell r="J3375"/>
        </row>
        <row r="3376">
          <cell r="B3376"/>
          <cell r="C3376"/>
          <cell r="J3376"/>
        </row>
        <row r="3377">
          <cell r="B3377"/>
          <cell r="C3377"/>
          <cell r="J3377"/>
        </row>
        <row r="3378">
          <cell r="B3378"/>
          <cell r="C3378"/>
          <cell r="J3378"/>
        </row>
        <row r="3379">
          <cell r="B3379"/>
          <cell r="C3379"/>
          <cell r="J3379"/>
        </row>
        <row r="3380">
          <cell r="B3380"/>
          <cell r="C3380"/>
          <cell r="J3380"/>
        </row>
        <row r="3381">
          <cell r="B3381"/>
          <cell r="C3381"/>
          <cell r="J3381"/>
        </row>
        <row r="3382">
          <cell r="B3382"/>
          <cell r="C3382"/>
          <cell r="J3382"/>
        </row>
        <row r="3383">
          <cell r="B3383"/>
          <cell r="C3383"/>
          <cell r="J3383"/>
        </row>
        <row r="3384">
          <cell r="B3384"/>
          <cell r="C3384"/>
          <cell r="J3384"/>
        </row>
        <row r="3385">
          <cell r="B3385"/>
          <cell r="C3385"/>
          <cell r="J3385"/>
        </row>
        <row r="3386">
          <cell r="B3386"/>
          <cell r="C3386"/>
          <cell r="J3386"/>
        </row>
        <row r="3387">
          <cell r="B3387"/>
          <cell r="C3387"/>
          <cell r="J3387"/>
        </row>
        <row r="3388">
          <cell r="B3388"/>
          <cell r="C3388"/>
          <cell r="J3388"/>
        </row>
        <row r="3389">
          <cell r="B3389"/>
          <cell r="C3389"/>
          <cell r="J3389"/>
        </row>
        <row r="3390">
          <cell r="B3390"/>
          <cell r="C3390"/>
          <cell r="J3390"/>
        </row>
        <row r="3391">
          <cell r="B3391"/>
          <cell r="C3391"/>
          <cell r="J3391"/>
        </row>
        <row r="3392">
          <cell r="B3392"/>
          <cell r="C3392"/>
          <cell r="J3392"/>
        </row>
        <row r="3393">
          <cell r="B3393"/>
          <cell r="C3393"/>
          <cell r="J3393"/>
        </row>
        <row r="3394">
          <cell r="B3394"/>
          <cell r="C3394"/>
          <cell r="J3394"/>
        </row>
        <row r="3395">
          <cell r="B3395"/>
          <cell r="C3395"/>
          <cell r="J3395"/>
        </row>
        <row r="3396">
          <cell r="B3396"/>
          <cell r="C3396"/>
          <cell r="J3396"/>
        </row>
        <row r="3397">
          <cell r="B3397"/>
          <cell r="C3397"/>
          <cell r="J3397"/>
        </row>
        <row r="3398">
          <cell r="B3398"/>
          <cell r="C3398"/>
          <cell r="J3398"/>
        </row>
        <row r="3399">
          <cell r="B3399"/>
          <cell r="C3399"/>
          <cell r="J3399"/>
        </row>
        <row r="3400">
          <cell r="B3400"/>
          <cell r="C3400"/>
          <cell r="J3400"/>
        </row>
        <row r="3401">
          <cell r="B3401"/>
          <cell r="C3401"/>
          <cell r="J3401"/>
        </row>
        <row r="3402">
          <cell r="B3402"/>
          <cell r="C3402"/>
          <cell r="J3402"/>
        </row>
        <row r="3403">
          <cell r="B3403"/>
          <cell r="C3403"/>
          <cell r="J3403"/>
        </row>
        <row r="3404">
          <cell r="B3404"/>
          <cell r="C3404"/>
          <cell r="J3404"/>
        </row>
        <row r="3405">
          <cell r="B3405"/>
          <cell r="C3405"/>
          <cell r="J3405"/>
        </row>
        <row r="3406">
          <cell r="B3406"/>
          <cell r="C3406"/>
          <cell r="J3406"/>
        </row>
        <row r="3407">
          <cell r="B3407"/>
          <cell r="C3407"/>
          <cell r="J3407"/>
        </row>
        <row r="3408">
          <cell r="B3408"/>
          <cell r="C3408"/>
          <cell r="J3408"/>
        </row>
        <row r="3409">
          <cell r="B3409"/>
          <cell r="C3409"/>
          <cell r="J3409"/>
        </row>
        <row r="3410">
          <cell r="B3410"/>
          <cell r="C3410"/>
          <cell r="J3410"/>
        </row>
        <row r="3411">
          <cell r="B3411"/>
          <cell r="C3411"/>
          <cell r="J3411"/>
        </row>
        <row r="3412">
          <cell r="B3412"/>
          <cell r="C3412"/>
          <cell r="J3412"/>
        </row>
        <row r="3413">
          <cell r="B3413"/>
          <cell r="C3413"/>
          <cell r="J3413"/>
        </row>
        <row r="3414">
          <cell r="B3414"/>
          <cell r="C3414"/>
          <cell r="J3414"/>
        </row>
        <row r="3415">
          <cell r="B3415"/>
          <cell r="C3415"/>
          <cell r="J3415"/>
        </row>
        <row r="3416">
          <cell r="B3416"/>
          <cell r="C3416"/>
          <cell r="J3416"/>
        </row>
        <row r="3417">
          <cell r="B3417"/>
          <cell r="C3417"/>
          <cell r="J3417"/>
        </row>
        <row r="3418">
          <cell r="B3418"/>
          <cell r="C3418"/>
          <cell r="J3418"/>
        </row>
        <row r="3419">
          <cell r="B3419"/>
          <cell r="C3419"/>
          <cell r="J3419"/>
        </row>
        <row r="3420">
          <cell r="B3420"/>
          <cell r="C3420"/>
          <cell r="J3420"/>
        </row>
        <row r="3421">
          <cell r="B3421"/>
          <cell r="C3421"/>
          <cell r="J3421"/>
        </row>
        <row r="3422">
          <cell r="B3422"/>
          <cell r="C3422"/>
          <cell r="J3422"/>
        </row>
        <row r="3423">
          <cell r="B3423"/>
          <cell r="C3423"/>
          <cell r="J3423"/>
        </row>
        <row r="3424">
          <cell r="B3424"/>
          <cell r="C3424"/>
          <cell r="J3424"/>
        </row>
        <row r="3425">
          <cell r="B3425"/>
          <cell r="C3425"/>
          <cell r="J3425"/>
        </row>
        <row r="3426">
          <cell r="B3426"/>
          <cell r="C3426"/>
          <cell r="J3426"/>
        </row>
        <row r="3427">
          <cell r="B3427"/>
          <cell r="C3427"/>
          <cell r="J3427"/>
        </row>
        <row r="3428">
          <cell r="B3428"/>
          <cell r="C3428"/>
          <cell r="J3428"/>
        </row>
        <row r="3429">
          <cell r="B3429"/>
          <cell r="C3429"/>
          <cell r="J3429"/>
        </row>
        <row r="3430">
          <cell r="B3430"/>
          <cell r="C3430"/>
          <cell r="J3430"/>
        </row>
        <row r="3431">
          <cell r="B3431"/>
          <cell r="C3431"/>
          <cell r="J3431"/>
        </row>
        <row r="3432">
          <cell r="B3432"/>
          <cell r="C3432"/>
          <cell r="J3432"/>
        </row>
        <row r="3433">
          <cell r="B3433"/>
          <cell r="C3433"/>
          <cell r="J3433"/>
        </row>
        <row r="3434">
          <cell r="B3434"/>
          <cell r="C3434"/>
          <cell r="J3434"/>
        </row>
        <row r="3435">
          <cell r="B3435"/>
          <cell r="C3435"/>
          <cell r="J3435"/>
        </row>
        <row r="3436">
          <cell r="B3436"/>
          <cell r="C3436"/>
          <cell r="J3436"/>
        </row>
        <row r="3437">
          <cell r="B3437"/>
          <cell r="C3437"/>
          <cell r="J3437"/>
        </row>
        <row r="3438">
          <cell r="B3438"/>
          <cell r="C3438"/>
          <cell r="J3438"/>
        </row>
        <row r="3439">
          <cell r="B3439"/>
          <cell r="C3439"/>
          <cell r="J3439"/>
        </row>
        <row r="3440">
          <cell r="B3440"/>
          <cell r="C3440"/>
          <cell r="J3440"/>
        </row>
        <row r="3441">
          <cell r="B3441"/>
          <cell r="C3441"/>
          <cell r="J3441"/>
        </row>
        <row r="3442">
          <cell r="B3442"/>
          <cell r="C3442"/>
          <cell r="J3442"/>
        </row>
        <row r="3443">
          <cell r="B3443"/>
          <cell r="C3443"/>
          <cell r="J3443"/>
        </row>
        <row r="3444">
          <cell r="B3444"/>
          <cell r="C3444"/>
          <cell r="J3444"/>
        </row>
        <row r="3445">
          <cell r="B3445"/>
          <cell r="C3445"/>
          <cell r="J3445"/>
        </row>
        <row r="3446">
          <cell r="B3446"/>
          <cell r="C3446"/>
          <cell r="J3446"/>
        </row>
        <row r="3447">
          <cell r="B3447"/>
          <cell r="C3447"/>
          <cell r="J3447"/>
        </row>
        <row r="3448">
          <cell r="B3448"/>
          <cell r="C3448"/>
          <cell r="J3448"/>
        </row>
        <row r="3449">
          <cell r="B3449"/>
          <cell r="C3449"/>
          <cell r="J3449"/>
        </row>
        <row r="3450">
          <cell r="B3450"/>
          <cell r="C3450"/>
          <cell r="J3450"/>
        </row>
        <row r="3451">
          <cell r="B3451"/>
          <cell r="C3451"/>
          <cell r="J3451"/>
        </row>
        <row r="3452">
          <cell r="B3452"/>
          <cell r="C3452"/>
          <cell r="J3452"/>
        </row>
        <row r="3453">
          <cell r="B3453"/>
          <cell r="C3453"/>
          <cell r="J3453"/>
        </row>
        <row r="3454">
          <cell r="B3454"/>
          <cell r="C3454"/>
          <cell r="J3454"/>
        </row>
        <row r="3455">
          <cell r="B3455"/>
          <cell r="C3455"/>
          <cell r="J3455"/>
        </row>
        <row r="3456">
          <cell r="B3456"/>
          <cell r="C3456"/>
          <cell r="J3456"/>
        </row>
        <row r="3457">
          <cell r="B3457"/>
          <cell r="C3457"/>
          <cell r="J3457"/>
        </row>
        <row r="3458">
          <cell r="B3458"/>
          <cell r="C3458"/>
          <cell r="J3458"/>
        </row>
        <row r="3459">
          <cell r="B3459"/>
          <cell r="C3459"/>
          <cell r="J3459"/>
        </row>
        <row r="3460">
          <cell r="B3460"/>
          <cell r="C3460"/>
          <cell r="J3460"/>
        </row>
        <row r="3461">
          <cell r="B3461"/>
          <cell r="C3461"/>
          <cell r="J3461"/>
        </row>
        <row r="3462">
          <cell r="B3462"/>
          <cell r="C3462"/>
          <cell r="J3462"/>
        </row>
        <row r="3463">
          <cell r="B3463"/>
          <cell r="C3463"/>
          <cell r="J3463"/>
        </row>
        <row r="3464">
          <cell r="B3464"/>
          <cell r="C3464"/>
          <cell r="J3464"/>
        </row>
        <row r="3465">
          <cell r="B3465"/>
          <cell r="C3465"/>
          <cell r="J3465"/>
        </row>
        <row r="3466">
          <cell r="B3466"/>
          <cell r="C3466"/>
          <cell r="J3466"/>
        </row>
        <row r="3467">
          <cell r="B3467"/>
          <cell r="C3467"/>
          <cell r="J3467"/>
        </row>
        <row r="3468">
          <cell r="B3468"/>
          <cell r="C3468"/>
          <cell r="J3468"/>
        </row>
        <row r="3469">
          <cell r="B3469"/>
          <cell r="C3469"/>
          <cell r="J3469"/>
        </row>
        <row r="3470">
          <cell r="B3470"/>
          <cell r="C3470"/>
          <cell r="J3470"/>
        </row>
        <row r="3471">
          <cell r="B3471"/>
          <cell r="C3471"/>
          <cell r="J3471"/>
        </row>
        <row r="3472">
          <cell r="B3472"/>
          <cell r="C3472"/>
          <cell r="J3472"/>
        </row>
        <row r="3473">
          <cell r="B3473"/>
          <cell r="C3473"/>
          <cell r="J3473"/>
        </row>
        <row r="3474">
          <cell r="B3474"/>
          <cell r="C3474"/>
          <cell r="J3474"/>
        </row>
        <row r="3475">
          <cell r="B3475"/>
          <cell r="C3475"/>
          <cell r="J3475"/>
        </row>
        <row r="3476">
          <cell r="B3476"/>
          <cell r="C3476"/>
          <cell r="J3476"/>
        </row>
        <row r="3477">
          <cell r="B3477"/>
          <cell r="C3477"/>
          <cell r="J3477"/>
        </row>
        <row r="3478">
          <cell r="B3478"/>
          <cell r="C3478"/>
          <cell r="J3478"/>
        </row>
        <row r="3479">
          <cell r="B3479"/>
          <cell r="C3479"/>
          <cell r="J3479"/>
        </row>
        <row r="3480">
          <cell r="B3480"/>
          <cell r="C3480"/>
          <cell r="J3480"/>
        </row>
        <row r="3481">
          <cell r="B3481"/>
          <cell r="C3481"/>
          <cell r="J3481"/>
        </row>
        <row r="3482">
          <cell r="B3482"/>
          <cell r="C3482"/>
          <cell r="J3482"/>
        </row>
        <row r="3483">
          <cell r="B3483"/>
          <cell r="C3483"/>
          <cell r="J3483"/>
        </row>
        <row r="3484">
          <cell r="B3484"/>
          <cell r="C3484"/>
          <cell r="J3484"/>
        </row>
        <row r="3485">
          <cell r="B3485"/>
          <cell r="C3485"/>
          <cell r="J3485"/>
        </row>
        <row r="3486">
          <cell r="B3486"/>
          <cell r="C3486"/>
          <cell r="J3486"/>
        </row>
        <row r="3487">
          <cell r="B3487"/>
          <cell r="C3487"/>
          <cell r="J3487"/>
        </row>
        <row r="3488">
          <cell r="B3488"/>
          <cell r="C3488"/>
          <cell r="J3488"/>
        </row>
        <row r="3489">
          <cell r="B3489"/>
          <cell r="C3489"/>
          <cell r="J3489"/>
        </row>
        <row r="3490">
          <cell r="B3490"/>
          <cell r="C3490"/>
          <cell r="J3490"/>
        </row>
        <row r="3491">
          <cell r="B3491"/>
          <cell r="C3491"/>
          <cell r="J3491"/>
        </row>
        <row r="3492">
          <cell r="B3492"/>
          <cell r="C3492"/>
          <cell r="J3492"/>
        </row>
        <row r="3493">
          <cell r="B3493"/>
          <cell r="C3493"/>
          <cell r="J3493"/>
        </row>
        <row r="3494">
          <cell r="B3494"/>
          <cell r="C3494"/>
          <cell r="J3494"/>
        </row>
        <row r="3495">
          <cell r="B3495"/>
          <cell r="C3495"/>
          <cell r="J3495"/>
        </row>
        <row r="3496">
          <cell r="B3496"/>
          <cell r="C3496"/>
          <cell r="J3496"/>
        </row>
        <row r="3497">
          <cell r="B3497"/>
          <cell r="C3497"/>
          <cell r="J3497"/>
        </row>
        <row r="3498">
          <cell r="B3498"/>
          <cell r="C3498"/>
          <cell r="J3498"/>
        </row>
        <row r="3499">
          <cell r="B3499"/>
          <cell r="C3499"/>
          <cell r="J3499"/>
        </row>
        <row r="3500">
          <cell r="B3500"/>
          <cell r="C3500"/>
          <cell r="J3500"/>
        </row>
        <row r="3501">
          <cell r="B3501"/>
          <cell r="C3501"/>
          <cell r="J3501"/>
        </row>
        <row r="3502">
          <cell r="B3502"/>
          <cell r="C3502"/>
          <cell r="J3502"/>
        </row>
        <row r="3503">
          <cell r="B3503"/>
          <cell r="C3503"/>
          <cell r="J3503"/>
        </row>
        <row r="3504">
          <cell r="B3504"/>
          <cell r="C3504"/>
          <cell r="J3504"/>
        </row>
        <row r="3505">
          <cell r="B3505"/>
          <cell r="C3505"/>
          <cell r="J3505"/>
        </row>
        <row r="3506">
          <cell r="B3506"/>
          <cell r="C3506"/>
          <cell r="J3506"/>
        </row>
        <row r="3507">
          <cell r="B3507"/>
          <cell r="C3507"/>
          <cell r="J3507"/>
        </row>
        <row r="3508">
          <cell r="B3508"/>
          <cell r="C3508"/>
          <cell r="J3508"/>
        </row>
        <row r="3509">
          <cell r="B3509"/>
          <cell r="C3509"/>
          <cell r="J3509"/>
        </row>
        <row r="3510">
          <cell r="B3510"/>
          <cell r="C3510"/>
          <cell r="J3510"/>
        </row>
        <row r="3511">
          <cell r="B3511"/>
          <cell r="C3511"/>
          <cell r="J3511"/>
        </row>
        <row r="3512">
          <cell r="B3512"/>
          <cell r="C3512"/>
          <cell r="J3512"/>
        </row>
        <row r="3513">
          <cell r="B3513"/>
          <cell r="C3513"/>
          <cell r="J3513"/>
        </row>
        <row r="3514">
          <cell r="B3514"/>
          <cell r="C3514"/>
          <cell r="J3514"/>
        </row>
        <row r="3515">
          <cell r="B3515"/>
          <cell r="C3515"/>
          <cell r="J3515"/>
        </row>
        <row r="3516">
          <cell r="B3516"/>
          <cell r="C3516"/>
          <cell r="J3516"/>
        </row>
        <row r="3517">
          <cell r="B3517"/>
          <cell r="C3517"/>
          <cell r="J3517"/>
        </row>
        <row r="3518">
          <cell r="B3518"/>
          <cell r="C3518"/>
          <cell r="J3518"/>
        </row>
        <row r="3519">
          <cell r="B3519"/>
          <cell r="C3519"/>
          <cell r="J3519"/>
        </row>
        <row r="3520">
          <cell r="B3520"/>
          <cell r="C3520"/>
          <cell r="J3520"/>
        </row>
        <row r="3521">
          <cell r="B3521"/>
          <cell r="C3521"/>
          <cell r="J3521"/>
        </row>
        <row r="3522">
          <cell r="B3522"/>
          <cell r="C3522"/>
          <cell r="J3522"/>
        </row>
        <row r="3523">
          <cell r="B3523"/>
          <cell r="C3523"/>
          <cell r="J3523"/>
        </row>
        <row r="3524">
          <cell r="B3524"/>
          <cell r="C3524"/>
          <cell r="J3524"/>
        </row>
        <row r="3525">
          <cell r="B3525"/>
          <cell r="C3525"/>
          <cell r="J3525"/>
        </row>
        <row r="3526">
          <cell r="B3526"/>
          <cell r="C3526"/>
          <cell r="J3526"/>
        </row>
        <row r="3527">
          <cell r="B3527"/>
          <cell r="C3527"/>
          <cell r="J3527"/>
        </row>
        <row r="3528">
          <cell r="B3528"/>
          <cell r="C3528"/>
          <cell r="J3528"/>
        </row>
        <row r="3529">
          <cell r="B3529"/>
          <cell r="C3529"/>
          <cell r="J3529"/>
        </row>
        <row r="3530">
          <cell r="B3530"/>
          <cell r="C3530"/>
          <cell r="J3530"/>
        </row>
        <row r="3531">
          <cell r="B3531"/>
          <cell r="C3531"/>
          <cell r="J3531"/>
        </row>
        <row r="3532">
          <cell r="B3532"/>
          <cell r="C3532"/>
          <cell r="J3532"/>
        </row>
        <row r="3533">
          <cell r="B3533"/>
          <cell r="C3533"/>
          <cell r="J3533"/>
        </row>
        <row r="3534">
          <cell r="B3534"/>
          <cell r="C3534"/>
          <cell r="J3534"/>
        </row>
        <row r="3535">
          <cell r="B3535"/>
          <cell r="C3535"/>
          <cell r="J3535"/>
        </row>
        <row r="3536">
          <cell r="B3536"/>
          <cell r="C3536"/>
          <cell r="J3536"/>
        </row>
        <row r="3537">
          <cell r="B3537"/>
          <cell r="C3537"/>
          <cell r="J3537"/>
        </row>
        <row r="3538">
          <cell r="B3538"/>
          <cell r="C3538"/>
          <cell r="J3538"/>
        </row>
        <row r="3539">
          <cell r="B3539"/>
          <cell r="C3539"/>
          <cell r="J3539"/>
        </row>
        <row r="3540">
          <cell r="B3540"/>
          <cell r="C3540"/>
          <cell r="J3540"/>
        </row>
        <row r="3541">
          <cell r="B3541"/>
          <cell r="C3541"/>
          <cell r="J3541"/>
        </row>
        <row r="3542">
          <cell r="B3542"/>
          <cell r="C3542"/>
          <cell r="J3542"/>
        </row>
        <row r="3543">
          <cell r="B3543"/>
          <cell r="C3543"/>
          <cell r="J3543"/>
        </row>
        <row r="3544">
          <cell r="B3544"/>
          <cell r="C3544"/>
          <cell r="J3544"/>
        </row>
        <row r="3545">
          <cell r="B3545"/>
          <cell r="C3545"/>
          <cell r="J3545"/>
        </row>
        <row r="3546">
          <cell r="B3546"/>
          <cell r="C3546"/>
          <cell r="J3546"/>
        </row>
        <row r="3547">
          <cell r="B3547"/>
          <cell r="C3547"/>
          <cell r="J3547"/>
        </row>
        <row r="3548">
          <cell r="B3548"/>
          <cell r="C3548"/>
          <cell r="J3548"/>
        </row>
        <row r="3549">
          <cell r="B3549"/>
          <cell r="C3549"/>
          <cell r="J3549"/>
        </row>
        <row r="3550">
          <cell r="B3550"/>
          <cell r="C3550"/>
          <cell r="J3550"/>
        </row>
        <row r="3551">
          <cell r="B3551"/>
          <cell r="C3551"/>
          <cell r="J3551"/>
        </row>
        <row r="3552">
          <cell r="B3552"/>
          <cell r="C3552"/>
          <cell r="J3552"/>
        </row>
        <row r="3553">
          <cell r="B3553"/>
          <cell r="C3553"/>
          <cell r="J3553"/>
        </row>
        <row r="3554">
          <cell r="B3554"/>
          <cell r="C3554"/>
          <cell r="J3554"/>
        </row>
        <row r="3555">
          <cell r="B3555"/>
          <cell r="C3555"/>
          <cell r="J3555"/>
        </row>
        <row r="3556">
          <cell r="B3556"/>
          <cell r="C3556"/>
          <cell r="J3556"/>
        </row>
        <row r="3557">
          <cell r="B3557"/>
          <cell r="C3557"/>
          <cell r="J3557"/>
        </row>
        <row r="3558">
          <cell r="B3558"/>
          <cell r="C3558"/>
          <cell r="J3558"/>
        </row>
        <row r="3559">
          <cell r="B3559"/>
          <cell r="C3559"/>
          <cell r="J3559"/>
        </row>
        <row r="3560">
          <cell r="B3560"/>
          <cell r="C3560"/>
          <cell r="J3560"/>
        </row>
        <row r="3561">
          <cell r="B3561"/>
          <cell r="C3561"/>
          <cell r="J3561"/>
        </row>
        <row r="3562">
          <cell r="B3562"/>
          <cell r="C3562"/>
          <cell r="J3562"/>
        </row>
        <row r="3563">
          <cell r="B3563"/>
          <cell r="C3563"/>
          <cell r="J3563"/>
        </row>
        <row r="3564">
          <cell r="B3564"/>
          <cell r="C3564"/>
          <cell r="J3564"/>
        </row>
        <row r="3565">
          <cell r="B3565"/>
          <cell r="C3565"/>
          <cell r="J3565"/>
        </row>
        <row r="3566">
          <cell r="B3566"/>
          <cell r="C3566"/>
          <cell r="J3566"/>
        </row>
        <row r="3567">
          <cell r="B3567"/>
          <cell r="C3567"/>
          <cell r="J3567"/>
        </row>
        <row r="3568">
          <cell r="B3568"/>
          <cell r="C3568"/>
          <cell r="J3568"/>
        </row>
        <row r="3569">
          <cell r="B3569"/>
          <cell r="C3569"/>
          <cell r="J3569"/>
        </row>
        <row r="3570">
          <cell r="B3570"/>
          <cell r="C3570"/>
          <cell r="J3570"/>
        </row>
        <row r="3571">
          <cell r="B3571"/>
          <cell r="C3571"/>
          <cell r="J3571"/>
        </row>
        <row r="3572">
          <cell r="B3572"/>
          <cell r="C3572"/>
          <cell r="J3572"/>
        </row>
        <row r="3573">
          <cell r="B3573"/>
          <cell r="C3573"/>
          <cell r="J3573"/>
        </row>
        <row r="3574">
          <cell r="B3574"/>
          <cell r="C3574"/>
          <cell r="J3574"/>
        </row>
        <row r="3575">
          <cell r="B3575"/>
          <cell r="C3575"/>
          <cell r="J3575"/>
        </row>
        <row r="3576">
          <cell r="B3576"/>
          <cell r="C3576"/>
          <cell r="J3576"/>
        </row>
        <row r="3577">
          <cell r="B3577"/>
          <cell r="C3577"/>
          <cell r="J3577"/>
        </row>
        <row r="3578">
          <cell r="B3578"/>
          <cell r="C3578"/>
          <cell r="J3578"/>
        </row>
        <row r="3579">
          <cell r="B3579"/>
          <cell r="C3579"/>
          <cell r="J3579"/>
        </row>
        <row r="3580">
          <cell r="B3580"/>
          <cell r="C3580"/>
          <cell r="J3580"/>
        </row>
        <row r="3581">
          <cell r="B3581"/>
          <cell r="C3581"/>
          <cell r="J3581"/>
        </row>
        <row r="3582">
          <cell r="B3582"/>
          <cell r="C3582"/>
          <cell r="J3582"/>
        </row>
        <row r="3583">
          <cell r="B3583"/>
          <cell r="C3583"/>
          <cell r="J3583"/>
        </row>
        <row r="3584">
          <cell r="B3584"/>
          <cell r="C3584"/>
          <cell r="J3584"/>
        </row>
        <row r="3585">
          <cell r="B3585"/>
          <cell r="C3585"/>
          <cell r="J3585"/>
        </row>
        <row r="3586">
          <cell r="B3586"/>
          <cell r="C3586"/>
          <cell r="J3586"/>
        </row>
        <row r="3587">
          <cell r="B3587"/>
          <cell r="C3587"/>
          <cell r="J3587"/>
        </row>
        <row r="3588">
          <cell r="B3588"/>
          <cell r="C3588"/>
          <cell r="J3588"/>
        </row>
        <row r="3589">
          <cell r="B3589"/>
          <cell r="C3589"/>
          <cell r="J3589"/>
        </row>
        <row r="3590">
          <cell r="B3590"/>
          <cell r="C3590"/>
          <cell r="J3590"/>
        </row>
        <row r="3591">
          <cell r="B3591"/>
          <cell r="C3591"/>
          <cell r="J3591"/>
        </row>
        <row r="3592">
          <cell r="B3592"/>
          <cell r="C3592"/>
          <cell r="J3592"/>
        </row>
        <row r="3593">
          <cell r="B3593"/>
          <cell r="C3593"/>
          <cell r="J3593"/>
        </row>
        <row r="3594">
          <cell r="B3594"/>
          <cell r="C3594"/>
          <cell r="J3594"/>
        </row>
        <row r="3595">
          <cell r="B3595"/>
          <cell r="C3595"/>
          <cell r="J3595"/>
        </row>
        <row r="3596">
          <cell r="B3596"/>
          <cell r="C3596"/>
          <cell r="J3596"/>
        </row>
        <row r="3597">
          <cell r="B3597"/>
          <cell r="C3597"/>
          <cell r="J3597"/>
        </row>
        <row r="3598">
          <cell r="B3598"/>
          <cell r="C3598"/>
          <cell r="J3598"/>
        </row>
        <row r="3599">
          <cell r="B3599"/>
          <cell r="C3599"/>
          <cell r="J3599"/>
        </row>
        <row r="3600">
          <cell r="B3600"/>
          <cell r="C3600"/>
          <cell r="J3600"/>
        </row>
        <row r="3601">
          <cell r="B3601"/>
          <cell r="C3601"/>
          <cell r="J3601"/>
        </row>
        <row r="3602">
          <cell r="B3602"/>
          <cell r="C3602"/>
          <cell r="J3602"/>
        </row>
        <row r="3603">
          <cell r="B3603"/>
          <cell r="C3603"/>
          <cell r="J3603"/>
        </row>
        <row r="3604">
          <cell r="B3604"/>
          <cell r="C3604"/>
          <cell r="J3604"/>
        </row>
        <row r="3605">
          <cell r="B3605"/>
          <cell r="C3605"/>
          <cell r="J3605"/>
        </row>
        <row r="3606">
          <cell r="B3606"/>
          <cell r="C3606"/>
          <cell r="J3606"/>
        </row>
        <row r="3607">
          <cell r="B3607"/>
          <cell r="C3607"/>
          <cell r="J3607"/>
        </row>
        <row r="3608">
          <cell r="B3608"/>
          <cell r="C3608"/>
          <cell r="J3608"/>
        </row>
        <row r="3609">
          <cell r="B3609"/>
          <cell r="C3609"/>
          <cell r="J3609"/>
        </row>
        <row r="3610">
          <cell r="B3610"/>
          <cell r="C3610"/>
          <cell r="J3610"/>
        </row>
        <row r="3611">
          <cell r="B3611"/>
          <cell r="C3611"/>
          <cell r="J3611"/>
        </row>
        <row r="3612">
          <cell r="B3612"/>
          <cell r="C3612"/>
          <cell r="J3612"/>
        </row>
        <row r="3613">
          <cell r="B3613"/>
          <cell r="C3613"/>
          <cell r="J3613"/>
        </row>
        <row r="3614">
          <cell r="B3614"/>
          <cell r="C3614"/>
          <cell r="J3614"/>
        </row>
        <row r="3615">
          <cell r="B3615"/>
          <cell r="C3615"/>
          <cell r="J3615"/>
        </row>
        <row r="3616">
          <cell r="B3616"/>
          <cell r="C3616"/>
          <cell r="J3616"/>
        </row>
        <row r="3617">
          <cell r="B3617"/>
          <cell r="C3617"/>
          <cell r="J3617"/>
        </row>
        <row r="3618">
          <cell r="B3618"/>
          <cell r="C3618"/>
          <cell r="J3618"/>
        </row>
        <row r="3619">
          <cell r="B3619"/>
          <cell r="C3619"/>
          <cell r="J3619"/>
        </row>
        <row r="3620">
          <cell r="B3620"/>
          <cell r="C3620"/>
          <cell r="J3620"/>
        </row>
        <row r="3621">
          <cell r="B3621"/>
          <cell r="C3621"/>
          <cell r="J3621"/>
        </row>
        <row r="3622">
          <cell r="B3622"/>
          <cell r="C3622"/>
          <cell r="J3622"/>
        </row>
        <row r="3623">
          <cell r="B3623"/>
          <cell r="C3623"/>
          <cell r="J3623"/>
        </row>
        <row r="3624">
          <cell r="B3624"/>
          <cell r="C3624"/>
          <cell r="J3624"/>
        </row>
        <row r="3625">
          <cell r="B3625"/>
          <cell r="C3625"/>
          <cell r="J3625"/>
        </row>
        <row r="3626">
          <cell r="B3626"/>
          <cell r="C3626"/>
          <cell r="J3626"/>
        </row>
        <row r="3627">
          <cell r="B3627"/>
          <cell r="C3627"/>
          <cell r="J3627"/>
        </row>
        <row r="3628">
          <cell r="B3628"/>
          <cell r="C3628"/>
          <cell r="J3628"/>
        </row>
        <row r="3629">
          <cell r="B3629"/>
          <cell r="C3629"/>
          <cell r="J3629"/>
        </row>
        <row r="3630">
          <cell r="B3630"/>
          <cell r="C3630"/>
          <cell r="J3630"/>
        </row>
        <row r="3631">
          <cell r="B3631"/>
          <cell r="C3631"/>
          <cell r="J3631"/>
        </row>
        <row r="3632">
          <cell r="B3632"/>
          <cell r="C3632"/>
          <cell r="J3632"/>
        </row>
        <row r="3633">
          <cell r="B3633"/>
          <cell r="C3633"/>
          <cell r="J3633"/>
        </row>
        <row r="3634">
          <cell r="B3634"/>
          <cell r="C3634"/>
          <cell r="J3634"/>
        </row>
        <row r="3635">
          <cell r="B3635"/>
          <cell r="C3635"/>
          <cell r="J3635"/>
        </row>
        <row r="3636">
          <cell r="B3636"/>
          <cell r="C3636"/>
          <cell r="J3636"/>
        </row>
        <row r="3637">
          <cell r="B3637"/>
          <cell r="C3637"/>
          <cell r="J3637"/>
        </row>
        <row r="3638">
          <cell r="B3638"/>
          <cell r="C3638"/>
          <cell r="J3638"/>
        </row>
        <row r="3639">
          <cell r="B3639"/>
          <cell r="C3639"/>
          <cell r="J3639"/>
        </row>
        <row r="3640">
          <cell r="B3640"/>
          <cell r="C3640"/>
          <cell r="J3640"/>
        </row>
        <row r="3641">
          <cell r="B3641"/>
          <cell r="C3641"/>
          <cell r="J3641"/>
        </row>
        <row r="3642">
          <cell r="B3642"/>
          <cell r="C3642"/>
          <cell r="J3642"/>
        </row>
        <row r="3643">
          <cell r="B3643"/>
          <cell r="C3643"/>
          <cell r="J3643"/>
        </row>
        <row r="3644">
          <cell r="B3644"/>
          <cell r="C3644"/>
          <cell r="J3644"/>
        </row>
        <row r="3645">
          <cell r="B3645"/>
          <cell r="C3645"/>
          <cell r="J3645"/>
        </row>
        <row r="3646">
          <cell r="B3646"/>
          <cell r="C3646"/>
          <cell r="J3646"/>
        </row>
        <row r="3647">
          <cell r="B3647"/>
          <cell r="C3647"/>
          <cell r="J3647"/>
        </row>
        <row r="3648">
          <cell r="B3648"/>
          <cell r="C3648"/>
          <cell r="J3648"/>
        </row>
        <row r="3649">
          <cell r="B3649"/>
          <cell r="C3649"/>
          <cell r="J3649"/>
        </row>
        <row r="3650">
          <cell r="B3650"/>
          <cell r="C3650"/>
          <cell r="J3650"/>
        </row>
        <row r="3651">
          <cell r="B3651"/>
          <cell r="C3651"/>
          <cell r="J3651"/>
        </row>
        <row r="3652">
          <cell r="B3652"/>
          <cell r="C3652"/>
          <cell r="J3652"/>
        </row>
        <row r="3653">
          <cell r="B3653"/>
          <cell r="C3653"/>
          <cell r="J3653"/>
        </row>
        <row r="3654">
          <cell r="B3654"/>
          <cell r="C3654"/>
          <cell r="J3654"/>
        </row>
        <row r="3655">
          <cell r="B3655"/>
          <cell r="C3655"/>
          <cell r="J3655"/>
        </row>
        <row r="3656">
          <cell r="B3656"/>
          <cell r="C3656"/>
          <cell r="J3656"/>
        </row>
        <row r="3657">
          <cell r="B3657"/>
          <cell r="C3657"/>
          <cell r="J3657"/>
        </row>
        <row r="3658">
          <cell r="B3658"/>
          <cell r="C3658"/>
          <cell r="J3658"/>
        </row>
        <row r="3659">
          <cell r="B3659"/>
          <cell r="C3659"/>
          <cell r="J3659"/>
        </row>
        <row r="3660">
          <cell r="B3660"/>
          <cell r="C3660"/>
          <cell r="J3660"/>
        </row>
        <row r="3661">
          <cell r="B3661"/>
          <cell r="C3661"/>
          <cell r="J3661"/>
        </row>
        <row r="3662">
          <cell r="B3662"/>
          <cell r="C3662"/>
          <cell r="J3662"/>
        </row>
        <row r="3663">
          <cell r="B3663"/>
          <cell r="C3663"/>
          <cell r="J3663"/>
        </row>
        <row r="3664">
          <cell r="B3664"/>
          <cell r="C3664"/>
          <cell r="J3664"/>
        </row>
        <row r="3665">
          <cell r="B3665"/>
          <cell r="C3665"/>
          <cell r="J3665"/>
        </row>
        <row r="3666">
          <cell r="B3666"/>
          <cell r="C3666"/>
          <cell r="J3666"/>
        </row>
        <row r="3667">
          <cell r="B3667"/>
          <cell r="C3667"/>
          <cell r="J3667"/>
        </row>
        <row r="3668">
          <cell r="B3668"/>
          <cell r="C3668"/>
          <cell r="J3668"/>
        </row>
        <row r="3669">
          <cell r="B3669"/>
          <cell r="C3669"/>
          <cell r="J3669"/>
        </row>
        <row r="3670">
          <cell r="B3670"/>
          <cell r="C3670"/>
          <cell r="J3670"/>
        </row>
        <row r="3671">
          <cell r="B3671"/>
          <cell r="C3671"/>
          <cell r="J3671"/>
        </row>
        <row r="3672">
          <cell r="B3672"/>
          <cell r="C3672"/>
          <cell r="J3672"/>
        </row>
        <row r="3673">
          <cell r="B3673"/>
          <cell r="C3673"/>
          <cell r="J3673"/>
        </row>
        <row r="3674">
          <cell r="B3674"/>
          <cell r="C3674"/>
          <cell r="J3674"/>
        </row>
        <row r="3675">
          <cell r="B3675"/>
          <cell r="C3675"/>
          <cell r="J3675"/>
        </row>
        <row r="3676">
          <cell r="B3676"/>
          <cell r="C3676"/>
          <cell r="J3676"/>
        </row>
        <row r="3677">
          <cell r="B3677"/>
          <cell r="C3677"/>
          <cell r="J3677"/>
        </row>
        <row r="3678">
          <cell r="B3678"/>
          <cell r="C3678"/>
          <cell r="J3678"/>
        </row>
        <row r="3679">
          <cell r="B3679"/>
          <cell r="C3679"/>
          <cell r="J3679"/>
        </row>
        <row r="3680">
          <cell r="B3680"/>
          <cell r="C3680"/>
          <cell r="J3680"/>
        </row>
        <row r="3681">
          <cell r="B3681"/>
          <cell r="C3681"/>
          <cell r="J3681"/>
        </row>
        <row r="3682">
          <cell r="B3682"/>
          <cell r="C3682"/>
          <cell r="J3682"/>
        </row>
        <row r="3683">
          <cell r="B3683"/>
          <cell r="C3683"/>
          <cell r="J3683"/>
        </row>
        <row r="3684">
          <cell r="B3684"/>
          <cell r="C3684"/>
          <cell r="J3684"/>
        </row>
        <row r="3685">
          <cell r="B3685"/>
          <cell r="C3685"/>
          <cell r="J3685"/>
        </row>
        <row r="3686">
          <cell r="B3686"/>
          <cell r="C3686"/>
          <cell r="J3686"/>
        </row>
        <row r="3687">
          <cell r="B3687"/>
          <cell r="C3687"/>
          <cell r="J3687"/>
        </row>
        <row r="3688">
          <cell r="B3688"/>
          <cell r="C3688"/>
          <cell r="J3688"/>
        </row>
        <row r="3689">
          <cell r="B3689"/>
          <cell r="C3689"/>
          <cell r="J3689"/>
        </row>
        <row r="3690">
          <cell r="B3690"/>
          <cell r="C3690"/>
          <cell r="J3690"/>
        </row>
        <row r="3691">
          <cell r="B3691"/>
          <cell r="C3691"/>
          <cell r="J3691"/>
        </row>
        <row r="3692">
          <cell r="B3692"/>
          <cell r="C3692"/>
          <cell r="J3692"/>
        </row>
        <row r="3693">
          <cell r="B3693"/>
          <cell r="C3693"/>
          <cell r="J3693"/>
        </row>
        <row r="3694">
          <cell r="B3694"/>
          <cell r="C3694"/>
          <cell r="J3694"/>
        </row>
        <row r="3695">
          <cell r="B3695"/>
          <cell r="C3695"/>
          <cell r="J3695"/>
        </row>
        <row r="3696">
          <cell r="B3696"/>
          <cell r="C3696"/>
          <cell r="J3696"/>
        </row>
        <row r="3697">
          <cell r="B3697"/>
          <cell r="C3697"/>
          <cell r="J3697"/>
        </row>
        <row r="3698">
          <cell r="B3698"/>
          <cell r="C3698"/>
          <cell r="J3698"/>
        </row>
        <row r="3699">
          <cell r="B3699"/>
          <cell r="C3699"/>
          <cell r="J3699"/>
        </row>
        <row r="3700">
          <cell r="B3700"/>
          <cell r="C3700"/>
          <cell r="J3700"/>
        </row>
        <row r="3701">
          <cell r="B3701"/>
          <cell r="C3701"/>
          <cell r="J3701"/>
        </row>
        <row r="3702">
          <cell r="B3702"/>
          <cell r="C3702"/>
          <cell r="J3702"/>
        </row>
        <row r="3703">
          <cell r="B3703"/>
          <cell r="C3703"/>
          <cell r="J3703"/>
        </row>
        <row r="3704">
          <cell r="B3704"/>
          <cell r="C3704"/>
          <cell r="J3704"/>
        </row>
        <row r="3705">
          <cell r="B3705"/>
          <cell r="C3705"/>
          <cell r="J3705"/>
        </row>
        <row r="3706">
          <cell r="B3706"/>
          <cell r="C3706"/>
          <cell r="J3706"/>
        </row>
        <row r="3707">
          <cell r="B3707"/>
          <cell r="C3707"/>
          <cell r="J3707"/>
        </row>
        <row r="3708">
          <cell r="B3708"/>
          <cell r="C3708"/>
          <cell r="J3708"/>
        </row>
        <row r="3709">
          <cell r="B3709"/>
          <cell r="C3709"/>
          <cell r="J3709"/>
        </row>
        <row r="3710">
          <cell r="B3710"/>
          <cell r="C3710"/>
          <cell r="J3710"/>
        </row>
        <row r="3711">
          <cell r="B3711"/>
          <cell r="C3711"/>
          <cell r="J3711"/>
        </row>
        <row r="3712">
          <cell r="B3712"/>
          <cell r="C3712"/>
          <cell r="J3712"/>
        </row>
        <row r="3713">
          <cell r="B3713"/>
          <cell r="C3713"/>
          <cell r="J3713"/>
        </row>
        <row r="3714">
          <cell r="B3714"/>
          <cell r="C3714"/>
          <cell r="J3714"/>
        </row>
        <row r="3715">
          <cell r="B3715"/>
          <cell r="C3715"/>
          <cell r="J3715"/>
        </row>
        <row r="3716">
          <cell r="B3716"/>
          <cell r="C3716"/>
          <cell r="J3716"/>
        </row>
        <row r="3717">
          <cell r="B3717"/>
          <cell r="C3717"/>
          <cell r="J3717"/>
        </row>
        <row r="3718">
          <cell r="B3718"/>
          <cell r="C3718"/>
          <cell r="J3718"/>
        </row>
        <row r="3719">
          <cell r="B3719"/>
          <cell r="C3719"/>
          <cell r="J3719"/>
        </row>
        <row r="3720">
          <cell r="B3720"/>
          <cell r="C3720"/>
          <cell r="J3720"/>
        </row>
        <row r="3721">
          <cell r="B3721"/>
          <cell r="C3721"/>
          <cell r="J3721"/>
        </row>
        <row r="3722">
          <cell r="B3722"/>
          <cell r="C3722"/>
          <cell r="J3722"/>
        </row>
        <row r="3723">
          <cell r="B3723"/>
          <cell r="C3723"/>
          <cell r="J3723"/>
        </row>
        <row r="3724">
          <cell r="B3724"/>
          <cell r="C3724"/>
          <cell r="J3724"/>
        </row>
        <row r="3725">
          <cell r="B3725"/>
          <cell r="C3725"/>
          <cell r="J3725"/>
        </row>
        <row r="3726">
          <cell r="B3726"/>
          <cell r="C3726"/>
          <cell r="J3726"/>
        </row>
        <row r="3727">
          <cell r="B3727"/>
          <cell r="C3727"/>
          <cell r="J3727"/>
        </row>
        <row r="3728">
          <cell r="B3728"/>
          <cell r="C3728"/>
          <cell r="J3728"/>
        </row>
        <row r="3729">
          <cell r="B3729"/>
          <cell r="C3729"/>
          <cell r="J3729"/>
        </row>
        <row r="3730">
          <cell r="B3730"/>
          <cell r="C3730"/>
          <cell r="J3730"/>
        </row>
        <row r="3731">
          <cell r="B3731"/>
          <cell r="C3731"/>
          <cell r="J3731"/>
        </row>
        <row r="3732">
          <cell r="B3732"/>
          <cell r="C3732"/>
          <cell r="J3732"/>
        </row>
        <row r="3733">
          <cell r="B3733"/>
          <cell r="C3733"/>
          <cell r="J3733"/>
        </row>
        <row r="3734">
          <cell r="B3734"/>
          <cell r="C3734"/>
          <cell r="J3734"/>
        </row>
        <row r="3735">
          <cell r="B3735"/>
          <cell r="C3735"/>
          <cell r="J3735"/>
        </row>
        <row r="3736">
          <cell r="B3736"/>
          <cell r="C3736"/>
          <cell r="J3736"/>
        </row>
        <row r="3737">
          <cell r="B3737"/>
          <cell r="C3737"/>
          <cell r="J3737"/>
        </row>
        <row r="3738">
          <cell r="B3738"/>
          <cell r="C3738"/>
          <cell r="J3738"/>
        </row>
        <row r="3739">
          <cell r="B3739"/>
          <cell r="C3739"/>
          <cell r="J3739"/>
        </row>
        <row r="3740">
          <cell r="B3740"/>
          <cell r="C3740"/>
          <cell r="J3740"/>
        </row>
        <row r="3741">
          <cell r="B3741"/>
          <cell r="C3741"/>
          <cell r="J3741"/>
        </row>
        <row r="3742">
          <cell r="B3742"/>
          <cell r="C3742"/>
          <cell r="J3742"/>
        </row>
        <row r="3743">
          <cell r="B3743"/>
          <cell r="C3743"/>
          <cell r="J3743"/>
        </row>
        <row r="3744">
          <cell r="B3744"/>
          <cell r="C3744"/>
          <cell r="J3744"/>
        </row>
        <row r="3745">
          <cell r="B3745"/>
          <cell r="C3745"/>
          <cell r="J3745"/>
        </row>
        <row r="3746">
          <cell r="B3746"/>
          <cell r="C3746"/>
          <cell r="J3746"/>
        </row>
        <row r="3747">
          <cell r="B3747"/>
          <cell r="C3747"/>
          <cell r="J3747"/>
        </row>
        <row r="3748">
          <cell r="B3748"/>
          <cell r="C3748"/>
          <cell r="J3748"/>
        </row>
        <row r="3749">
          <cell r="B3749"/>
          <cell r="C3749"/>
          <cell r="J3749"/>
        </row>
        <row r="3750">
          <cell r="B3750"/>
          <cell r="C3750"/>
          <cell r="J3750"/>
        </row>
        <row r="3751">
          <cell r="B3751"/>
          <cell r="C3751"/>
          <cell r="J3751"/>
        </row>
        <row r="3752">
          <cell r="B3752"/>
          <cell r="C3752"/>
          <cell r="J3752"/>
        </row>
        <row r="3753">
          <cell r="B3753"/>
          <cell r="C3753"/>
          <cell r="J3753"/>
        </row>
        <row r="3754">
          <cell r="B3754"/>
          <cell r="C3754"/>
          <cell r="J3754"/>
        </row>
        <row r="3755">
          <cell r="B3755"/>
          <cell r="C3755"/>
          <cell r="J3755"/>
        </row>
        <row r="3756">
          <cell r="B3756"/>
          <cell r="C3756"/>
          <cell r="J3756"/>
        </row>
        <row r="3757">
          <cell r="B3757"/>
          <cell r="C3757"/>
          <cell r="J3757"/>
        </row>
        <row r="3758">
          <cell r="B3758"/>
          <cell r="C3758"/>
          <cell r="J3758"/>
        </row>
        <row r="3759">
          <cell r="B3759"/>
          <cell r="C3759"/>
          <cell r="J3759"/>
        </row>
        <row r="3760">
          <cell r="B3760"/>
          <cell r="C3760"/>
          <cell r="J3760"/>
        </row>
        <row r="3761">
          <cell r="B3761"/>
          <cell r="C3761"/>
          <cell r="J3761"/>
        </row>
        <row r="3762">
          <cell r="B3762"/>
          <cell r="C3762"/>
          <cell r="J3762"/>
        </row>
        <row r="3763">
          <cell r="B3763"/>
          <cell r="C3763"/>
          <cell r="J3763"/>
        </row>
        <row r="3764">
          <cell r="B3764"/>
          <cell r="C3764"/>
          <cell r="J3764"/>
        </row>
        <row r="3765">
          <cell r="B3765"/>
          <cell r="C3765"/>
          <cell r="J3765"/>
        </row>
        <row r="3766">
          <cell r="B3766"/>
          <cell r="C3766"/>
          <cell r="J3766"/>
        </row>
        <row r="3767">
          <cell r="B3767"/>
          <cell r="C3767"/>
          <cell r="J3767"/>
        </row>
        <row r="3768">
          <cell r="B3768"/>
          <cell r="C3768"/>
          <cell r="J3768"/>
        </row>
        <row r="3769">
          <cell r="B3769"/>
          <cell r="C3769"/>
          <cell r="J3769"/>
        </row>
        <row r="3770">
          <cell r="B3770"/>
          <cell r="C3770"/>
          <cell r="J3770"/>
        </row>
        <row r="3771">
          <cell r="B3771"/>
          <cell r="C3771"/>
          <cell r="J3771"/>
        </row>
        <row r="3772">
          <cell r="B3772"/>
          <cell r="C3772"/>
          <cell r="J3772"/>
        </row>
        <row r="3773">
          <cell r="B3773"/>
          <cell r="C3773"/>
          <cell r="J3773"/>
        </row>
        <row r="3774">
          <cell r="B3774"/>
          <cell r="C3774"/>
          <cell r="J3774"/>
        </row>
        <row r="3775">
          <cell r="B3775"/>
          <cell r="C3775"/>
          <cell r="J3775"/>
        </row>
        <row r="3776">
          <cell r="B3776"/>
          <cell r="C3776"/>
          <cell r="J3776"/>
        </row>
        <row r="3777">
          <cell r="B3777"/>
          <cell r="C3777"/>
          <cell r="J3777"/>
        </row>
        <row r="3778">
          <cell r="B3778"/>
          <cell r="C3778"/>
          <cell r="J3778"/>
        </row>
        <row r="3779">
          <cell r="B3779"/>
          <cell r="C3779"/>
          <cell r="J3779"/>
        </row>
        <row r="3780">
          <cell r="B3780"/>
          <cell r="C3780"/>
          <cell r="J3780"/>
        </row>
        <row r="3781">
          <cell r="B3781"/>
          <cell r="C3781"/>
          <cell r="J3781"/>
        </row>
        <row r="3782">
          <cell r="B3782"/>
          <cell r="C3782"/>
          <cell r="J3782"/>
        </row>
        <row r="3783">
          <cell r="B3783"/>
          <cell r="C3783"/>
          <cell r="J3783"/>
        </row>
        <row r="3784">
          <cell r="B3784"/>
          <cell r="C3784"/>
          <cell r="J3784"/>
        </row>
        <row r="3785">
          <cell r="B3785"/>
          <cell r="C3785"/>
          <cell r="J3785"/>
        </row>
        <row r="3786">
          <cell r="B3786"/>
          <cell r="C3786"/>
          <cell r="J3786"/>
        </row>
        <row r="3787">
          <cell r="B3787"/>
          <cell r="C3787"/>
          <cell r="J3787"/>
        </row>
        <row r="3788">
          <cell r="B3788"/>
          <cell r="C3788"/>
          <cell r="J3788"/>
        </row>
        <row r="3789">
          <cell r="B3789"/>
          <cell r="C3789"/>
          <cell r="J3789"/>
        </row>
        <row r="3790">
          <cell r="B3790"/>
          <cell r="C3790"/>
          <cell r="J3790"/>
        </row>
        <row r="3791">
          <cell r="B3791"/>
          <cell r="C3791"/>
          <cell r="J3791"/>
        </row>
        <row r="3792">
          <cell r="B3792"/>
          <cell r="C3792"/>
          <cell r="J3792"/>
        </row>
        <row r="3793">
          <cell r="B3793"/>
          <cell r="C3793"/>
          <cell r="J3793"/>
        </row>
        <row r="3794">
          <cell r="B3794"/>
          <cell r="C3794"/>
          <cell r="J3794"/>
        </row>
        <row r="3795">
          <cell r="B3795"/>
          <cell r="C3795"/>
          <cell r="J3795"/>
        </row>
        <row r="3796">
          <cell r="B3796"/>
          <cell r="C3796"/>
          <cell r="J3796"/>
        </row>
        <row r="3797">
          <cell r="B3797"/>
          <cell r="C3797"/>
          <cell r="J3797"/>
        </row>
        <row r="3798">
          <cell r="B3798"/>
          <cell r="C3798"/>
          <cell r="J3798"/>
        </row>
        <row r="3799">
          <cell r="B3799"/>
          <cell r="C3799"/>
          <cell r="J3799"/>
        </row>
        <row r="3800">
          <cell r="B3800"/>
          <cell r="C3800"/>
          <cell r="J3800"/>
        </row>
        <row r="3801">
          <cell r="B3801"/>
          <cell r="C3801"/>
          <cell r="J3801"/>
        </row>
        <row r="3802">
          <cell r="B3802"/>
          <cell r="C3802"/>
          <cell r="J3802"/>
        </row>
        <row r="3803">
          <cell r="B3803"/>
          <cell r="C3803"/>
          <cell r="J3803"/>
        </row>
        <row r="3804">
          <cell r="B3804"/>
          <cell r="C3804"/>
          <cell r="J3804"/>
        </row>
        <row r="3805">
          <cell r="B3805"/>
          <cell r="C3805"/>
          <cell r="J3805"/>
        </row>
        <row r="3806">
          <cell r="B3806"/>
          <cell r="C3806"/>
          <cell r="J3806"/>
        </row>
        <row r="3807">
          <cell r="B3807"/>
          <cell r="C3807"/>
          <cell r="J3807"/>
        </row>
        <row r="3808">
          <cell r="B3808"/>
          <cell r="C3808"/>
          <cell r="J3808"/>
        </row>
        <row r="3809">
          <cell r="B3809"/>
          <cell r="C3809"/>
          <cell r="J3809"/>
        </row>
        <row r="3810">
          <cell r="B3810"/>
          <cell r="C3810"/>
          <cell r="J3810"/>
        </row>
        <row r="3811">
          <cell r="B3811"/>
          <cell r="C3811"/>
          <cell r="J3811"/>
        </row>
        <row r="3812">
          <cell r="B3812"/>
          <cell r="C3812"/>
          <cell r="J3812"/>
        </row>
        <row r="3813">
          <cell r="B3813"/>
          <cell r="C3813"/>
          <cell r="J3813"/>
        </row>
        <row r="3814">
          <cell r="B3814"/>
          <cell r="C3814"/>
          <cell r="J3814"/>
        </row>
        <row r="3815">
          <cell r="B3815"/>
          <cell r="C3815"/>
          <cell r="J3815"/>
        </row>
        <row r="3816">
          <cell r="B3816"/>
          <cell r="C3816"/>
          <cell r="J3816"/>
        </row>
        <row r="3817">
          <cell r="B3817"/>
          <cell r="C3817"/>
          <cell r="J3817"/>
        </row>
        <row r="3818">
          <cell r="B3818"/>
          <cell r="C3818"/>
          <cell r="J3818"/>
        </row>
        <row r="3819">
          <cell r="B3819"/>
          <cell r="C3819"/>
          <cell r="J3819"/>
        </row>
        <row r="3820">
          <cell r="B3820"/>
          <cell r="C3820"/>
          <cell r="J3820"/>
        </row>
        <row r="3821">
          <cell r="B3821"/>
          <cell r="C3821"/>
          <cell r="J3821"/>
        </row>
        <row r="3822">
          <cell r="B3822"/>
          <cell r="C3822"/>
          <cell r="J3822"/>
        </row>
        <row r="3823">
          <cell r="B3823"/>
          <cell r="C3823"/>
          <cell r="J3823"/>
        </row>
        <row r="3824">
          <cell r="B3824"/>
          <cell r="C3824"/>
          <cell r="J3824"/>
        </row>
        <row r="3825">
          <cell r="B3825"/>
          <cell r="C3825"/>
          <cell r="J3825"/>
        </row>
        <row r="3826">
          <cell r="B3826"/>
          <cell r="C3826"/>
          <cell r="J3826"/>
        </row>
        <row r="3827">
          <cell r="B3827"/>
          <cell r="C3827"/>
          <cell r="J3827"/>
        </row>
        <row r="3828">
          <cell r="B3828"/>
          <cell r="C3828"/>
          <cell r="J3828"/>
        </row>
        <row r="3829">
          <cell r="B3829"/>
          <cell r="C3829"/>
          <cell r="J3829"/>
        </row>
        <row r="3830">
          <cell r="B3830"/>
          <cell r="C3830"/>
          <cell r="J3830"/>
        </row>
        <row r="3831">
          <cell r="B3831"/>
          <cell r="C3831"/>
          <cell r="J3831"/>
        </row>
        <row r="3832">
          <cell r="B3832"/>
          <cell r="C3832"/>
          <cell r="J3832"/>
        </row>
        <row r="3833">
          <cell r="B3833"/>
          <cell r="C3833"/>
          <cell r="J3833"/>
        </row>
        <row r="3834">
          <cell r="B3834"/>
          <cell r="C3834"/>
          <cell r="J3834"/>
        </row>
        <row r="3835">
          <cell r="B3835"/>
          <cell r="C3835"/>
          <cell r="J3835"/>
        </row>
        <row r="3836">
          <cell r="B3836"/>
          <cell r="C3836"/>
          <cell r="J3836"/>
        </row>
        <row r="3837">
          <cell r="B3837"/>
          <cell r="C3837"/>
          <cell r="J3837"/>
        </row>
        <row r="3838">
          <cell r="B3838"/>
          <cell r="C3838"/>
          <cell r="J3838"/>
        </row>
        <row r="3839">
          <cell r="B3839"/>
          <cell r="C3839"/>
          <cell r="J3839"/>
        </row>
        <row r="3840">
          <cell r="B3840"/>
          <cell r="C3840"/>
          <cell r="J3840"/>
        </row>
        <row r="3841">
          <cell r="B3841"/>
          <cell r="C3841"/>
          <cell r="J3841"/>
        </row>
        <row r="3842">
          <cell r="B3842"/>
          <cell r="C3842"/>
          <cell r="J3842"/>
        </row>
        <row r="3843">
          <cell r="B3843"/>
          <cell r="C3843"/>
          <cell r="J3843"/>
        </row>
        <row r="3844">
          <cell r="B3844"/>
          <cell r="C3844"/>
          <cell r="J3844"/>
        </row>
        <row r="3845">
          <cell r="B3845"/>
          <cell r="C3845"/>
          <cell r="J3845"/>
        </row>
        <row r="3846">
          <cell r="B3846"/>
          <cell r="C3846"/>
          <cell r="J3846"/>
        </row>
        <row r="3847">
          <cell r="B3847"/>
          <cell r="C3847"/>
          <cell r="J3847"/>
        </row>
        <row r="3848">
          <cell r="B3848"/>
          <cell r="C3848"/>
          <cell r="J3848"/>
        </row>
        <row r="3849">
          <cell r="B3849"/>
          <cell r="C3849"/>
          <cell r="J3849"/>
        </row>
        <row r="3850">
          <cell r="B3850"/>
          <cell r="C3850"/>
          <cell r="J3850"/>
        </row>
        <row r="3851">
          <cell r="B3851"/>
          <cell r="C3851"/>
          <cell r="J3851"/>
        </row>
        <row r="3852">
          <cell r="B3852"/>
          <cell r="C3852"/>
          <cell r="J3852"/>
        </row>
        <row r="3853">
          <cell r="B3853"/>
          <cell r="C3853"/>
          <cell r="J3853"/>
        </row>
        <row r="3854">
          <cell r="B3854"/>
          <cell r="C3854"/>
          <cell r="J3854"/>
        </row>
        <row r="3855">
          <cell r="B3855"/>
          <cell r="C3855"/>
          <cell r="J3855"/>
        </row>
        <row r="3856">
          <cell r="B3856"/>
          <cell r="C3856"/>
          <cell r="J3856"/>
        </row>
        <row r="3857">
          <cell r="B3857"/>
          <cell r="C3857"/>
          <cell r="J3857"/>
        </row>
        <row r="3858">
          <cell r="B3858"/>
          <cell r="C3858"/>
          <cell r="J3858"/>
        </row>
        <row r="3859">
          <cell r="B3859"/>
          <cell r="C3859"/>
          <cell r="J3859"/>
        </row>
        <row r="3860">
          <cell r="B3860"/>
          <cell r="C3860"/>
          <cell r="J3860"/>
        </row>
        <row r="3861">
          <cell r="B3861"/>
          <cell r="C3861"/>
          <cell r="J3861"/>
        </row>
        <row r="3862">
          <cell r="B3862"/>
          <cell r="C3862"/>
          <cell r="J3862"/>
        </row>
        <row r="3863">
          <cell r="B3863"/>
          <cell r="C3863"/>
          <cell r="J3863"/>
        </row>
        <row r="3864">
          <cell r="B3864"/>
          <cell r="C3864"/>
          <cell r="J3864"/>
        </row>
        <row r="3865">
          <cell r="B3865"/>
          <cell r="C3865"/>
          <cell r="J3865"/>
        </row>
        <row r="3866">
          <cell r="B3866"/>
          <cell r="C3866"/>
          <cell r="J3866"/>
        </row>
        <row r="3867">
          <cell r="B3867"/>
          <cell r="C3867"/>
          <cell r="J3867"/>
        </row>
        <row r="3868">
          <cell r="B3868"/>
          <cell r="C3868"/>
          <cell r="J3868"/>
        </row>
        <row r="3869">
          <cell r="B3869"/>
          <cell r="C3869"/>
          <cell r="J3869"/>
        </row>
        <row r="3870">
          <cell r="B3870"/>
          <cell r="C3870"/>
          <cell r="J3870"/>
        </row>
        <row r="3871">
          <cell r="B3871"/>
          <cell r="C3871"/>
          <cell r="J3871"/>
        </row>
        <row r="3872">
          <cell r="B3872"/>
          <cell r="C3872"/>
          <cell r="J3872"/>
        </row>
        <row r="3873">
          <cell r="B3873"/>
          <cell r="C3873"/>
          <cell r="J3873"/>
        </row>
        <row r="3874">
          <cell r="B3874"/>
          <cell r="C3874"/>
          <cell r="J3874"/>
        </row>
        <row r="3875">
          <cell r="B3875"/>
          <cell r="C3875"/>
          <cell r="J3875"/>
        </row>
        <row r="3876">
          <cell r="B3876"/>
          <cell r="C3876"/>
          <cell r="J3876"/>
        </row>
        <row r="3877">
          <cell r="B3877"/>
          <cell r="C3877"/>
          <cell r="J3877"/>
        </row>
        <row r="3878">
          <cell r="B3878"/>
          <cell r="C3878"/>
          <cell r="J3878"/>
        </row>
        <row r="3879">
          <cell r="B3879"/>
          <cell r="C3879"/>
          <cell r="J3879"/>
        </row>
        <row r="3880">
          <cell r="B3880"/>
          <cell r="C3880"/>
          <cell r="J3880"/>
        </row>
        <row r="3881">
          <cell r="B3881"/>
          <cell r="C3881"/>
          <cell r="J3881"/>
        </row>
        <row r="3882">
          <cell r="B3882"/>
          <cell r="C3882"/>
          <cell r="J3882"/>
        </row>
        <row r="3888">
          <cell r="B3888"/>
        </row>
        <row r="3889">
          <cell r="B3889"/>
        </row>
        <row r="3890">
          <cell r="B3890"/>
        </row>
        <row r="3891">
          <cell r="B3891"/>
        </row>
        <row r="3892">
          <cell r="B3892"/>
        </row>
        <row r="3893">
          <cell r="B3893"/>
        </row>
        <row r="3894">
          <cell r="B3894"/>
        </row>
        <row r="3895">
          <cell r="B3895"/>
        </row>
        <row r="3896">
          <cell r="B3896"/>
        </row>
        <row r="3897">
          <cell r="B3897"/>
        </row>
        <row r="3898">
          <cell r="B3898"/>
        </row>
        <row r="3899">
          <cell r="B3899"/>
        </row>
        <row r="3900">
          <cell r="B3900"/>
        </row>
        <row r="3901">
          <cell r="B3901"/>
        </row>
        <row r="3902">
          <cell r="B3902"/>
        </row>
        <row r="3903">
          <cell r="B3903"/>
        </row>
        <row r="3904">
          <cell r="B3904"/>
        </row>
        <row r="3905">
          <cell r="B3905"/>
        </row>
        <row r="3906">
          <cell r="B3906"/>
        </row>
        <row r="3907">
          <cell r="B3907"/>
        </row>
        <row r="3908">
          <cell r="B3908"/>
        </row>
        <row r="3909">
          <cell r="B3909"/>
        </row>
        <row r="3910">
          <cell r="B3910"/>
        </row>
        <row r="3911">
          <cell r="B3911"/>
        </row>
        <row r="3912">
          <cell r="B3912"/>
        </row>
        <row r="3913">
          <cell r="B3913"/>
        </row>
        <row r="3914">
          <cell r="B3914"/>
        </row>
        <row r="3915">
          <cell r="B3915"/>
        </row>
        <row r="3916">
          <cell r="B3916"/>
        </row>
        <row r="3917">
          <cell r="B3917"/>
        </row>
        <row r="3918">
          <cell r="B3918"/>
        </row>
        <row r="3919">
          <cell r="B3919"/>
        </row>
        <row r="3920">
          <cell r="B3920"/>
        </row>
        <row r="3921">
          <cell r="B3921"/>
        </row>
        <row r="3922">
          <cell r="B3922"/>
        </row>
        <row r="3923">
          <cell r="B3923"/>
        </row>
        <row r="3924">
          <cell r="B3924"/>
        </row>
        <row r="3925">
          <cell r="B3925"/>
        </row>
        <row r="3926">
          <cell r="B3926"/>
        </row>
        <row r="3927">
          <cell r="B3927"/>
        </row>
        <row r="3928">
          <cell r="B3928"/>
        </row>
        <row r="3929">
          <cell r="B3929"/>
        </row>
        <row r="3930">
          <cell r="B3930"/>
        </row>
        <row r="3931">
          <cell r="B3931"/>
        </row>
        <row r="3932">
          <cell r="B3932"/>
        </row>
        <row r="3933">
          <cell r="B3933"/>
        </row>
        <row r="3934">
          <cell r="B3934"/>
        </row>
        <row r="3935">
          <cell r="B3935"/>
        </row>
        <row r="3936">
          <cell r="B3936"/>
        </row>
        <row r="3937">
          <cell r="B3937"/>
        </row>
        <row r="3938">
          <cell r="B3938"/>
        </row>
        <row r="3939">
          <cell r="B3939"/>
        </row>
        <row r="3940">
          <cell r="B3940"/>
        </row>
        <row r="3941">
          <cell r="B3941"/>
        </row>
        <row r="3942">
          <cell r="B3942"/>
        </row>
        <row r="3943">
          <cell r="B3943"/>
        </row>
        <row r="3944">
          <cell r="B3944"/>
        </row>
        <row r="3945">
          <cell r="B3945"/>
        </row>
        <row r="3946">
          <cell r="B3946"/>
        </row>
        <row r="3947">
          <cell r="B3947"/>
        </row>
        <row r="3948">
          <cell r="B3948"/>
        </row>
        <row r="3949">
          <cell r="B3949"/>
        </row>
        <row r="3950">
          <cell r="B3950"/>
        </row>
        <row r="3951">
          <cell r="B3951"/>
        </row>
        <row r="3952">
          <cell r="B3952"/>
        </row>
        <row r="3953">
          <cell r="B3953"/>
        </row>
        <row r="3954">
          <cell r="B3954"/>
        </row>
        <row r="3955">
          <cell r="B3955"/>
        </row>
        <row r="3956">
          <cell r="B3956"/>
        </row>
        <row r="3957">
          <cell r="B3957"/>
        </row>
        <row r="3958">
          <cell r="B3958"/>
        </row>
        <row r="3959">
          <cell r="B3959"/>
        </row>
        <row r="3960">
          <cell r="B3960"/>
        </row>
        <row r="3961">
          <cell r="B3961"/>
        </row>
        <row r="3962">
          <cell r="B3962"/>
        </row>
        <row r="3963">
          <cell r="B3963"/>
        </row>
        <row r="3964">
          <cell r="B3964"/>
        </row>
        <row r="3965">
          <cell r="B3965"/>
        </row>
        <row r="3966">
          <cell r="B3966"/>
        </row>
        <row r="3967">
          <cell r="B3967"/>
        </row>
        <row r="3968">
          <cell r="B3968"/>
        </row>
        <row r="3969">
          <cell r="B3969"/>
        </row>
        <row r="3970">
          <cell r="B3970"/>
        </row>
        <row r="3971">
          <cell r="B3971"/>
        </row>
        <row r="3972">
          <cell r="B3972"/>
        </row>
        <row r="3973">
          <cell r="B3973"/>
        </row>
        <row r="3974">
          <cell r="B3974"/>
        </row>
        <row r="3975">
          <cell r="B3975"/>
        </row>
        <row r="3976">
          <cell r="B3976"/>
        </row>
        <row r="3977">
          <cell r="B3977"/>
        </row>
        <row r="3978">
          <cell r="B3978"/>
        </row>
        <row r="3979">
          <cell r="B3979"/>
        </row>
        <row r="3980">
          <cell r="B3980"/>
        </row>
        <row r="3981">
          <cell r="B3981"/>
        </row>
        <row r="3982">
          <cell r="B3982"/>
        </row>
        <row r="3983">
          <cell r="B3983"/>
        </row>
        <row r="3984">
          <cell r="B3984"/>
        </row>
        <row r="3985">
          <cell r="B3985"/>
        </row>
        <row r="3986">
          <cell r="B3986"/>
        </row>
        <row r="3987">
          <cell r="B3987"/>
        </row>
        <row r="3988">
          <cell r="B3988"/>
        </row>
        <row r="3989">
          <cell r="B3989"/>
        </row>
        <row r="3990">
          <cell r="B3990"/>
        </row>
        <row r="3991">
          <cell r="B3991"/>
        </row>
        <row r="3992">
          <cell r="B3992"/>
        </row>
        <row r="3993">
          <cell r="B3993"/>
        </row>
        <row r="3994">
          <cell r="B3994"/>
        </row>
        <row r="3995">
          <cell r="B3995"/>
        </row>
        <row r="3996">
          <cell r="B3996"/>
        </row>
        <row r="3997">
          <cell r="B3997"/>
        </row>
        <row r="3998">
          <cell r="B3998"/>
        </row>
        <row r="3999">
          <cell r="B3999"/>
        </row>
        <row r="4000">
          <cell r="B4000"/>
        </row>
        <row r="4001">
          <cell r="B4001"/>
        </row>
        <row r="4002">
          <cell r="B4002"/>
        </row>
        <row r="4003">
          <cell r="B4003"/>
        </row>
        <row r="4004">
          <cell r="B4004"/>
        </row>
        <row r="4005">
          <cell r="B4005"/>
        </row>
        <row r="4006">
          <cell r="B4006"/>
        </row>
        <row r="4007">
          <cell r="B4007"/>
        </row>
        <row r="4008">
          <cell r="B4008"/>
        </row>
        <row r="4009">
          <cell r="B4009"/>
        </row>
        <row r="4010">
          <cell r="B4010"/>
        </row>
        <row r="4011">
          <cell r="B4011"/>
        </row>
        <row r="4012">
          <cell r="B4012"/>
        </row>
        <row r="4013">
          <cell r="B4013"/>
        </row>
        <row r="4014">
          <cell r="B4014"/>
        </row>
        <row r="4015">
          <cell r="B4015"/>
        </row>
        <row r="4016">
          <cell r="B4016"/>
        </row>
        <row r="4017">
          <cell r="B4017"/>
        </row>
        <row r="4018">
          <cell r="B4018"/>
        </row>
        <row r="4019">
          <cell r="B4019"/>
        </row>
        <row r="4020">
          <cell r="B4020"/>
        </row>
        <row r="4021">
          <cell r="B4021"/>
        </row>
        <row r="4022">
          <cell r="B4022"/>
        </row>
        <row r="4023">
          <cell r="B4023"/>
        </row>
        <row r="4024">
          <cell r="B4024"/>
        </row>
        <row r="4025">
          <cell r="B4025"/>
        </row>
        <row r="4026">
          <cell r="B4026"/>
        </row>
        <row r="4027">
          <cell r="B4027"/>
        </row>
        <row r="4028">
          <cell r="B4028"/>
        </row>
        <row r="4029">
          <cell r="B4029"/>
        </row>
        <row r="4030">
          <cell r="B4030"/>
        </row>
        <row r="4031">
          <cell r="B4031"/>
        </row>
        <row r="4032">
          <cell r="B4032"/>
        </row>
        <row r="4033">
          <cell r="B4033"/>
        </row>
        <row r="4034">
          <cell r="B4034"/>
        </row>
        <row r="4035">
          <cell r="B4035"/>
        </row>
        <row r="4036">
          <cell r="B4036"/>
        </row>
        <row r="4037">
          <cell r="B4037"/>
        </row>
        <row r="4038">
          <cell r="B4038"/>
        </row>
        <row r="4039">
          <cell r="B4039"/>
        </row>
        <row r="4040">
          <cell r="B4040"/>
        </row>
        <row r="4041">
          <cell r="B4041"/>
        </row>
        <row r="4042">
          <cell r="B4042"/>
        </row>
        <row r="4043">
          <cell r="B4043"/>
        </row>
        <row r="4044">
          <cell r="B4044"/>
        </row>
        <row r="4045">
          <cell r="B4045"/>
        </row>
        <row r="4046">
          <cell r="B4046"/>
        </row>
        <row r="4047">
          <cell r="B4047"/>
        </row>
        <row r="4048">
          <cell r="B4048"/>
        </row>
        <row r="4049">
          <cell r="B4049"/>
        </row>
        <row r="4050">
          <cell r="B4050"/>
        </row>
        <row r="4051">
          <cell r="B4051"/>
        </row>
        <row r="4052">
          <cell r="B4052"/>
        </row>
        <row r="4053">
          <cell r="B4053"/>
        </row>
        <row r="4054">
          <cell r="B4054"/>
        </row>
        <row r="4055">
          <cell r="B4055"/>
        </row>
        <row r="4056">
          <cell r="B4056"/>
        </row>
        <row r="4057">
          <cell r="B4057"/>
        </row>
        <row r="4058">
          <cell r="B4058"/>
        </row>
        <row r="4059">
          <cell r="B4059"/>
        </row>
        <row r="4060">
          <cell r="B4060"/>
        </row>
        <row r="4061">
          <cell r="B4061"/>
        </row>
        <row r="4062">
          <cell r="B4062"/>
        </row>
        <row r="4063">
          <cell r="B4063"/>
        </row>
        <row r="4064">
          <cell r="B4064"/>
        </row>
        <row r="4065">
          <cell r="B4065"/>
        </row>
        <row r="4066">
          <cell r="B4066"/>
        </row>
        <row r="4067">
          <cell r="B4067"/>
        </row>
        <row r="4068">
          <cell r="B4068"/>
        </row>
        <row r="4069">
          <cell r="B4069"/>
        </row>
        <row r="4070">
          <cell r="B4070"/>
        </row>
        <row r="4071">
          <cell r="B4071"/>
        </row>
        <row r="4072">
          <cell r="B4072"/>
        </row>
        <row r="4073">
          <cell r="B4073"/>
        </row>
        <row r="4074">
          <cell r="B4074"/>
        </row>
        <row r="4075">
          <cell r="B4075"/>
        </row>
        <row r="4076">
          <cell r="B4076"/>
        </row>
        <row r="4077">
          <cell r="B4077"/>
        </row>
        <row r="4078">
          <cell r="B4078"/>
        </row>
        <row r="4079">
          <cell r="B4079"/>
        </row>
        <row r="4080">
          <cell r="B4080"/>
        </row>
        <row r="4081">
          <cell r="B4081"/>
        </row>
        <row r="4082">
          <cell r="B4082"/>
        </row>
        <row r="4083">
          <cell r="B4083"/>
        </row>
        <row r="4084">
          <cell r="B4084"/>
        </row>
        <row r="4085">
          <cell r="B4085"/>
        </row>
        <row r="4086">
          <cell r="B4086"/>
        </row>
        <row r="4087">
          <cell r="B4087"/>
        </row>
        <row r="4088">
          <cell r="B4088"/>
        </row>
        <row r="4089">
          <cell r="B4089"/>
        </row>
        <row r="4090">
          <cell r="B4090"/>
        </row>
        <row r="4091">
          <cell r="B4091"/>
        </row>
        <row r="4092">
          <cell r="B4092"/>
        </row>
        <row r="4093">
          <cell r="B4093"/>
        </row>
        <row r="4094">
          <cell r="B4094"/>
        </row>
        <row r="4095">
          <cell r="B4095"/>
        </row>
        <row r="4096">
          <cell r="B4096"/>
        </row>
        <row r="4097">
          <cell r="B4097"/>
        </row>
        <row r="4098">
          <cell r="B4098"/>
        </row>
        <row r="4099">
          <cell r="B4099"/>
        </row>
        <row r="4100">
          <cell r="B4100"/>
        </row>
        <row r="4101">
          <cell r="B4101"/>
        </row>
        <row r="4102">
          <cell r="B4102"/>
        </row>
        <row r="4103">
          <cell r="B4103"/>
        </row>
        <row r="4104">
          <cell r="B4104"/>
        </row>
        <row r="4105">
          <cell r="B4105"/>
        </row>
        <row r="4106">
          <cell r="B4106"/>
        </row>
        <row r="4107">
          <cell r="B4107"/>
        </row>
        <row r="4108">
          <cell r="B4108"/>
        </row>
        <row r="4109">
          <cell r="B4109"/>
        </row>
        <row r="4110">
          <cell r="B4110"/>
        </row>
        <row r="4111">
          <cell r="B4111"/>
        </row>
        <row r="4112">
          <cell r="B4112"/>
        </row>
        <row r="4113">
          <cell r="B4113"/>
        </row>
        <row r="4114">
          <cell r="B4114"/>
        </row>
        <row r="4115">
          <cell r="B4115"/>
        </row>
        <row r="4116">
          <cell r="B4116"/>
        </row>
        <row r="4117">
          <cell r="B4117"/>
        </row>
        <row r="4118">
          <cell r="B4118"/>
        </row>
        <row r="4119">
          <cell r="B4119"/>
        </row>
        <row r="4120">
          <cell r="B4120"/>
        </row>
        <row r="4121">
          <cell r="B4121"/>
        </row>
        <row r="4122">
          <cell r="B4122"/>
        </row>
        <row r="4123">
          <cell r="B4123"/>
        </row>
        <row r="4124">
          <cell r="B4124"/>
        </row>
        <row r="4125">
          <cell r="B4125"/>
        </row>
        <row r="4126">
          <cell r="B4126"/>
        </row>
        <row r="4127">
          <cell r="B4127"/>
        </row>
        <row r="4128">
          <cell r="B4128"/>
        </row>
        <row r="4129">
          <cell r="B4129"/>
        </row>
        <row r="4130">
          <cell r="B4130"/>
        </row>
        <row r="4131">
          <cell r="B4131"/>
        </row>
        <row r="4132">
          <cell r="B4132"/>
        </row>
        <row r="4133">
          <cell r="B4133"/>
        </row>
        <row r="4134">
          <cell r="B4134"/>
        </row>
        <row r="4135">
          <cell r="B4135"/>
        </row>
        <row r="4136">
          <cell r="B4136"/>
        </row>
        <row r="4137">
          <cell r="B4137"/>
        </row>
        <row r="4138">
          <cell r="B4138"/>
        </row>
        <row r="4139">
          <cell r="B4139"/>
        </row>
        <row r="4140">
          <cell r="B4140"/>
        </row>
        <row r="4141">
          <cell r="B4141"/>
        </row>
        <row r="4142">
          <cell r="B4142"/>
        </row>
        <row r="4143">
          <cell r="B4143"/>
        </row>
        <row r="4144">
          <cell r="B4144"/>
        </row>
        <row r="4145">
          <cell r="B4145"/>
        </row>
        <row r="4146">
          <cell r="B4146"/>
        </row>
        <row r="4147">
          <cell r="B4147"/>
        </row>
        <row r="4148">
          <cell r="B4148"/>
        </row>
        <row r="4149">
          <cell r="B4149"/>
        </row>
        <row r="4150">
          <cell r="B4150"/>
        </row>
        <row r="4151">
          <cell r="B4151"/>
        </row>
        <row r="4152">
          <cell r="B4152"/>
        </row>
        <row r="4153">
          <cell r="B4153"/>
        </row>
        <row r="4154">
          <cell r="B4154"/>
        </row>
        <row r="4155">
          <cell r="B4155"/>
        </row>
        <row r="4156">
          <cell r="B4156"/>
        </row>
        <row r="4157">
          <cell r="B4157"/>
        </row>
        <row r="4158">
          <cell r="B4158"/>
        </row>
        <row r="4159">
          <cell r="B4159"/>
        </row>
        <row r="4160">
          <cell r="B4160"/>
        </row>
        <row r="4161">
          <cell r="B4161"/>
        </row>
        <row r="4162">
          <cell r="B4162"/>
        </row>
        <row r="4163">
          <cell r="B4163"/>
        </row>
        <row r="4164">
          <cell r="B4164"/>
        </row>
        <row r="4165">
          <cell r="B4165"/>
        </row>
        <row r="4166">
          <cell r="B4166"/>
        </row>
        <row r="4167">
          <cell r="B4167"/>
        </row>
        <row r="4168">
          <cell r="B4168"/>
        </row>
        <row r="4169">
          <cell r="B4169"/>
        </row>
        <row r="4170">
          <cell r="B4170"/>
        </row>
        <row r="4171">
          <cell r="B4171"/>
        </row>
        <row r="4172">
          <cell r="B4172"/>
        </row>
        <row r="4173">
          <cell r="B4173"/>
        </row>
        <row r="4174">
          <cell r="B4174"/>
        </row>
        <row r="4175">
          <cell r="B4175"/>
        </row>
        <row r="4176">
          <cell r="B4176"/>
        </row>
        <row r="4177">
          <cell r="B4177"/>
        </row>
        <row r="4178">
          <cell r="B4178"/>
        </row>
        <row r="4179">
          <cell r="B4179"/>
        </row>
        <row r="4180">
          <cell r="B4180"/>
        </row>
        <row r="4181">
          <cell r="B4181"/>
        </row>
        <row r="4182">
          <cell r="B4182"/>
        </row>
        <row r="4183">
          <cell r="B4183"/>
        </row>
        <row r="4184">
          <cell r="B4184"/>
        </row>
        <row r="4185">
          <cell r="B4185"/>
        </row>
        <row r="4186">
          <cell r="B4186"/>
        </row>
        <row r="4187">
          <cell r="B4187"/>
        </row>
        <row r="4188">
          <cell r="B4188"/>
        </row>
        <row r="4189">
          <cell r="B4189"/>
        </row>
        <row r="4190">
          <cell r="B4190"/>
        </row>
        <row r="4191">
          <cell r="B4191"/>
        </row>
        <row r="4192">
          <cell r="B4192"/>
        </row>
        <row r="4193">
          <cell r="B4193"/>
        </row>
        <row r="4194">
          <cell r="B4194"/>
        </row>
        <row r="4195">
          <cell r="B4195"/>
        </row>
        <row r="4196">
          <cell r="B4196"/>
        </row>
        <row r="4197">
          <cell r="B4197"/>
        </row>
        <row r="4198">
          <cell r="B4198"/>
        </row>
        <row r="4199">
          <cell r="B4199"/>
        </row>
        <row r="4200">
          <cell r="B4200"/>
        </row>
        <row r="4201">
          <cell r="B4201"/>
        </row>
        <row r="4202">
          <cell r="B4202"/>
        </row>
        <row r="4203">
          <cell r="B4203"/>
        </row>
        <row r="4204">
          <cell r="B4204"/>
        </row>
        <row r="4205">
          <cell r="B4205"/>
        </row>
        <row r="4206">
          <cell r="B4206"/>
        </row>
        <row r="4207">
          <cell r="B4207"/>
        </row>
        <row r="4208">
          <cell r="B4208"/>
        </row>
        <row r="4209">
          <cell r="B4209"/>
        </row>
        <row r="4210">
          <cell r="B4210"/>
        </row>
        <row r="4211">
          <cell r="B4211"/>
        </row>
        <row r="4212">
          <cell r="B4212"/>
        </row>
        <row r="4213">
          <cell r="B4213"/>
        </row>
        <row r="4214">
          <cell r="B4214"/>
        </row>
        <row r="4215">
          <cell r="B4215"/>
        </row>
        <row r="4216">
          <cell r="B4216"/>
        </row>
        <row r="4217">
          <cell r="B4217"/>
        </row>
        <row r="4218">
          <cell r="B4218"/>
        </row>
        <row r="4219">
          <cell r="B4219"/>
        </row>
        <row r="4220">
          <cell r="B4220"/>
        </row>
        <row r="4221">
          <cell r="B4221"/>
        </row>
        <row r="4222">
          <cell r="B4222"/>
        </row>
        <row r="4223">
          <cell r="B4223"/>
        </row>
        <row r="4224">
          <cell r="B4224"/>
        </row>
        <row r="4225">
          <cell r="B4225"/>
        </row>
        <row r="4226">
          <cell r="B4226"/>
        </row>
        <row r="4227">
          <cell r="B4227"/>
        </row>
        <row r="4228">
          <cell r="B4228"/>
        </row>
        <row r="4229">
          <cell r="B4229"/>
        </row>
        <row r="4230">
          <cell r="B4230"/>
        </row>
        <row r="4231">
          <cell r="B4231"/>
        </row>
        <row r="4232">
          <cell r="B4232"/>
        </row>
        <row r="4233">
          <cell r="B4233"/>
        </row>
        <row r="4234">
          <cell r="B4234"/>
        </row>
        <row r="4235">
          <cell r="B4235"/>
        </row>
        <row r="4236">
          <cell r="B4236"/>
        </row>
        <row r="4237">
          <cell r="B4237"/>
        </row>
        <row r="4238">
          <cell r="B4238"/>
        </row>
        <row r="4239">
          <cell r="B4239"/>
        </row>
        <row r="4240">
          <cell r="B4240"/>
        </row>
        <row r="4241">
          <cell r="B4241"/>
        </row>
        <row r="4242">
          <cell r="B4242"/>
        </row>
        <row r="4243">
          <cell r="B4243"/>
        </row>
        <row r="4244">
          <cell r="B4244"/>
        </row>
        <row r="4245">
          <cell r="B4245"/>
        </row>
        <row r="4246">
          <cell r="B4246"/>
        </row>
        <row r="4247">
          <cell r="B4247"/>
        </row>
        <row r="4248">
          <cell r="B4248"/>
        </row>
        <row r="4249">
          <cell r="B4249"/>
        </row>
        <row r="4250">
          <cell r="B4250"/>
        </row>
        <row r="4251">
          <cell r="B4251"/>
        </row>
        <row r="4252">
          <cell r="B4252"/>
        </row>
        <row r="4253">
          <cell r="B4253"/>
        </row>
        <row r="4254">
          <cell r="B4254"/>
        </row>
        <row r="4255">
          <cell r="B4255"/>
        </row>
        <row r="4256">
          <cell r="B4256"/>
        </row>
        <row r="4257">
          <cell r="B4257"/>
        </row>
        <row r="4258">
          <cell r="B4258"/>
        </row>
        <row r="4259">
          <cell r="B4259"/>
        </row>
        <row r="4260">
          <cell r="B4260"/>
        </row>
        <row r="4261">
          <cell r="B4261"/>
        </row>
        <row r="4262">
          <cell r="B4262"/>
        </row>
        <row r="4263">
          <cell r="B4263"/>
        </row>
        <row r="4264">
          <cell r="B4264"/>
        </row>
        <row r="4265">
          <cell r="B4265"/>
        </row>
        <row r="4266">
          <cell r="B4266"/>
        </row>
        <row r="4267">
          <cell r="B4267"/>
        </row>
        <row r="4268">
          <cell r="B4268"/>
        </row>
        <row r="4269">
          <cell r="B4269"/>
        </row>
        <row r="4270">
          <cell r="B4270"/>
        </row>
        <row r="4271">
          <cell r="B4271"/>
        </row>
        <row r="4272">
          <cell r="B4272"/>
        </row>
        <row r="4273">
          <cell r="B4273"/>
        </row>
        <row r="4274">
          <cell r="B4274"/>
        </row>
        <row r="4275">
          <cell r="B4275"/>
        </row>
        <row r="4276">
          <cell r="B4276"/>
        </row>
        <row r="4277">
          <cell r="B4277"/>
        </row>
        <row r="4278">
          <cell r="B4278"/>
        </row>
        <row r="4279">
          <cell r="B4279"/>
        </row>
        <row r="4280">
          <cell r="B4280"/>
        </row>
        <row r="4281">
          <cell r="B4281"/>
        </row>
        <row r="4282">
          <cell r="B4282"/>
        </row>
        <row r="4283">
          <cell r="B4283"/>
        </row>
        <row r="4284">
          <cell r="B4284"/>
        </row>
        <row r="4285">
          <cell r="B4285"/>
        </row>
        <row r="4286">
          <cell r="B4286"/>
        </row>
        <row r="4287">
          <cell r="B4287"/>
        </row>
        <row r="4288">
          <cell r="B4288"/>
        </row>
        <row r="4289">
          <cell r="B4289"/>
        </row>
        <row r="4290">
          <cell r="B4290"/>
        </row>
        <row r="4291">
          <cell r="B4291"/>
        </row>
        <row r="4292">
          <cell r="B4292"/>
        </row>
        <row r="4293">
          <cell r="B4293"/>
        </row>
        <row r="4294">
          <cell r="B4294"/>
        </row>
        <row r="4295">
          <cell r="B4295"/>
        </row>
        <row r="4296">
          <cell r="B4296"/>
        </row>
        <row r="4297">
          <cell r="B4297"/>
        </row>
        <row r="4298">
          <cell r="B4298"/>
        </row>
        <row r="4299">
          <cell r="B4299"/>
        </row>
        <row r="4300">
          <cell r="B4300"/>
        </row>
        <row r="4301">
          <cell r="B4301"/>
        </row>
        <row r="4302">
          <cell r="B4302"/>
        </row>
        <row r="4303">
          <cell r="B4303"/>
        </row>
        <row r="4304">
          <cell r="B4304"/>
        </row>
        <row r="4305">
          <cell r="B4305"/>
        </row>
        <row r="4306">
          <cell r="B4306"/>
        </row>
        <row r="4307">
          <cell r="B4307"/>
        </row>
        <row r="4308">
          <cell r="B4308"/>
        </row>
        <row r="4309">
          <cell r="B4309"/>
        </row>
        <row r="4310">
          <cell r="B4310"/>
        </row>
        <row r="4311">
          <cell r="B4311"/>
        </row>
        <row r="4312">
          <cell r="B4312"/>
        </row>
        <row r="4313">
          <cell r="B4313"/>
        </row>
        <row r="4314">
          <cell r="B4314"/>
        </row>
        <row r="4315">
          <cell r="B4315"/>
        </row>
        <row r="4316">
          <cell r="B4316"/>
        </row>
        <row r="4317">
          <cell r="B4317"/>
        </row>
        <row r="4318">
          <cell r="B4318"/>
        </row>
        <row r="4319">
          <cell r="B4319"/>
        </row>
        <row r="4320">
          <cell r="B4320"/>
        </row>
        <row r="4321">
          <cell r="B4321"/>
        </row>
        <row r="4322">
          <cell r="B4322"/>
        </row>
        <row r="4323">
          <cell r="B4323"/>
        </row>
        <row r="4324">
          <cell r="B4324"/>
        </row>
        <row r="4325">
          <cell r="B4325"/>
        </row>
        <row r="4326">
          <cell r="B4326"/>
        </row>
        <row r="4327">
          <cell r="B4327"/>
        </row>
        <row r="4328">
          <cell r="B4328"/>
        </row>
        <row r="4329">
          <cell r="B4329"/>
        </row>
        <row r="4330">
          <cell r="B4330"/>
        </row>
        <row r="4331">
          <cell r="B4331"/>
        </row>
        <row r="4332">
          <cell r="B4332"/>
        </row>
        <row r="4333">
          <cell r="B4333"/>
        </row>
        <row r="4334">
          <cell r="B4334"/>
        </row>
        <row r="4335">
          <cell r="B4335"/>
        </row>
        <row r="4336">
          <cell r="B4336"/>
        </row>
        <row r="4337">
          <cell r="B4337"/>
        </row>
        <row r="4338">
          <cell r="B4338"/>
        </row>
        <row r="4339">
          <cell r="B4339"/>
        </row>
        <row r="4340">
          <cell r="B4340"/>
        </row>
        <row r="4341">
          <cell r="B4341"/>
        </row>
        <row r="4342">
          <cell r="B4342"/>
        </row>
        <row r="4343">
          <cell r="B4343"/>
        </row>
        <row r="4344">
          <cell r="B4344"/>
        </row>
        <row r="4345">
          <cell r="B4345"/>
        </row>
        <row r="4346">
          <cell r="B4346"/>
        </row>
        <row r="4347">
          <cell r="B4347"/>
        </row>
        <row r="4348">
          <cell r="B4348"/>
        </row>
        <row r="4349">
          <cell r="B4349"/>
        </row>
        <row r="4350">
          <cell r="B4350"/>
        </row>
        <row r="4351">
          <cell r="B4351"/>
        </row>
        <row r="4352">
          <cell r="B4352"/>
        </row>
        <row r="4353">
          <cell r="B4353"/>
        </row>
        <row r="4354">
          <cell r="B4354"/>
        </row>
        <row r="4355">
          <cell r="B4355"/>
        </row>
        <row r="4356">
          <cell r="B4356"/>
        </row>
        <row r="4357">
          <cell r="B4357"/>
        </row>
        <row r="4358">
          <cell r="B4358"/>
        </row>
        <row r="4359">
          <cell r="B4359"/>
        </row>
        <row r="4360">
          <cell r="B4360"/>
        </row>
        <row r="4361">
          <cell r="B4361"/>
        </row>
        <row r="4362">
          <cell r="B4362"/>
        </row>
        <row r="4363">
          <cell r="B4363"/>
        </row>
        <row r="4364">
          <cell r="B4364"/>
        </row>
        <row r="4365">
          <cell r="B4365"/>
        </row>
        <row r="4366">
          <cell r="B4366"/>
        </row>
        <row r="4367">
          <cell r="B4367"/>
        </row>
        <row r="4368">
          <cell r="B4368"/>
        </row>
        <row r="4369">
          <cell r="B4369"/>
        </row>
        <row r="4370">
          <cell r="B4370"/>
        </row>
        <row r="4371">
          <cell r="B4371"/>
        </row>
        <row r="4372">
          <cell r="B4372"/>
        </row>
        <row r="4373">
          <cell r="B4373"/>
        </row>
        <row r="4374">
          <cell r="B4374"/>
        </row>
        <row r="4375">
          <cell r="B4375"/>
        </row>
        <row r="4376">
          <cell r="B4376"/>
        </row>
        <row r="4377">
          <cell r="B4377"/>
        </row>
        <row r="4378">
          <cell r="B4378"/>
        </row>
        <row r="4379">
          <cell r="B4379"/>
        </row>
        <row r="4380">
          <cell r="B4380"/>
        </row>
        <row r="4381">
          <cell r="B4381"/>
        </row>
        <row r="4382">
          <cell r="B4382"/>
        </row>
        <row r="4383">
          <cell r="B4383"/>
        </row>
        <row r="4384">
          <cell r="B4384"/>
        </row>
        <row r="4385">
          <cell r="B4385"/>
        </row>
        <row r="4386">
          <cell r="B4386"/>
        </row>
        <row r="4387">
          <cell r="B4387"/>
        </row>
        <row r="4388">
          <cell r="B4388"/>
        </row>
        <row r="4389">
          <cell r="B4389"/>
        </row>
        <row r="4390">
          <cell r="B4390"/>
        </row>
        <row r="4391">
          <cell r="B4391"/>
        </row>
        <row r="4392">
          <cell r="B4392"/>
        </row>
        <row r="4393">
          <cell r="B4393"/>
        </row>
        <row r="4394">
          <cell r="B4394"/>
        </row>
        <row r="4395">
          <cell r="B4395"/>
        </row>
        <row r="4396">
          <cell r="B4396"/>
        </row>
        <row r="4397">
          <cell r="B4397"/>
        </row>
        <row r="4398">
          <cell r="B4398"/>
        </row>
        <row r="4399">
          <cell r="B4399"/>
        </row>
        <row r="4400">
          <cell r="B4400"/>
        </row>
        <row r="4401">
          <cell r="B4401"/>
        </row>
        <row r="4402">
          <cell r="B4402"/>
        </row>
        <row r="4403">
          <cell r="B4403"/>
        </row>
        <row r="4404">
          <cell r="B4404"/>
        </row>
        <row r="4405">
          <cell r="B4405"/>
        </row>
        <row r="4406">
          <cell r="B4406"/>
        </row>
        <row r="4407">
          <cell r="B4407"/>
        </row>
        <row r="4408">
          <cell r="B4408"/>
        </row>
        <row r="4409">
          <cell r="B4409"/>
        </row>
        <row r="4410">
          <cell r="B4410"/>
        </row>
        <row r="4411">
          <cell r="B4411"/>
        </row>
        <row r="4412">
          <cell r="B4412"/>
        </row>
        <row r="4413">
          <cell r="B4413"/>
        </row>
        <row r="4414">
          <cell r="B4414"/>
        </row>
        <row r="4415">
          <cell r="B4415"/>
        </row>
        <row r="4416">
          <cell r="B4416"/>
        </row>
        <row r="4417">
          <cell r="B4417"/>
        </row>
        <row r="4418">
          <cell r="B4418"/>
        </row>
        <row r="4419">
          <cell r="B4419"/>
        </row>
        <row r="4420">
          <cell r="B4420"/>
        </row>
        <row r="4421">
          <cell r="B4421"/>
        </row>
        <row r="4422">
          <cell r="B4422"/>
        </row>
        <row r="4423">
          <cell r="B4423"/>
        </row>
        <row r="4424">
          <cell r="B4424"/>
        </row>
        <row r="4425">
          <cell r="B4425"/>
        </row>
        <row r="4426">
          <cell r="B4426"/>
        </row>
        <row r="4427">
          <cell r="B4427"/>
        </row>
        <row r="4428">
          <cell r="B4428"/>
        </row>
        <row r="4429">
          <cell r="B4429"/>
        </row>
        <row r="4430">
          <cell r="B4430"/>
        </row>
        <row r="4431">
          <cell r="B4431"/>
        </row>
        <row r="4432">
          <cell r="B4432"/>
        </row>
        <row r="4433">
          <cell r="B4433"/>
        </row>
        <row r="4434">
          <cell r="B4434"/>
        </row>
        <row r="4435">
          <cell r="B4435"/>
        </row>
        <row r="4436">
          <cell r="B4436"/>
        </row>
        <row r="4437">
          <cell r="B4437"/>
        </row>
        <row r="4438">
          <cell r="B4438"/>
        </row>
        <row r="4439">
          <cell r="B4439"/>
        </row>
        <row r="4440">
          <cell r="B4440"/>
        </row>
        <row r="4441">
          <cell r="B4441"/>
        </row>
        <row r="4442">
          <cell r="B4442"/>
        </row>
        <row r="4443">
          <cell r="B4443"/>
        </row>
        <row r="4444">
          <cell r="B4444"/>
        </row>
        <row r="4445">
          <cell r="B4445"/>
        </row>
        <row r="4446">
          <cell r="B4446"/>
        </row>
        <row r="4447">
          <cell r="B4447"/>
        </row>
        <row r="4448">
          <cell r="B4448"/>
        </row>
        <row r="4449">
          <cell r="B4449"/>
        </row>
        <row r="4450">
          <cell r="B4450"/>
        </row>
        <row r="4451">
          <cell r="B4451"/>
        </row>
        <row r="4452">
          <cell r="B4452"/>
        </row>
        <row r="4453">
          <cell r="B4453"/>
        </row>
        <row r="4454">
          <cell r="B4454"/>
        </row>
        <row r="4455">
          <cell r="B4455"/>
        </row>
        <row r="4456">
          <cell r="B4456"/>
        </row>
        <row r="4457">
          <cell r="B4457"/>
        </row>
        <row r="4458">
          <cell r="B4458"/>
        </row>
        <row r="4459">
          <cell r="B4459"/>
        </row>
        <row r="4460">
          <cell r="B4460"/>
        </row>
        <row r="4461">
          <cell r="B4461"/>
        </row>
        <row r="4462">
          <cell r="B4462"/>
        </row>
        <row r="4463">
          <cell r="B4463"/>
        </row>
        <row r="4464">
          <cell r="B4464"/>
        </row>
        <row r="4465">
          <cell r="B4465"/>
        </row>
        <row r="4466">
          <cell r="B4466"/>
        </row>
        <row r="4467">
          <cell r="B4467"/>
        </row>
        <row r="4468">
          <cell r="B4468"/>
        </row>
        <row r="4469">
          <cell r="B4469"/>
        </row>
        <row r="4470">
          <cell r="B4470"/>
        </row>
        <row r="4471">
          <cell r="B4471"/>
        </row>
        <row r="4472">
          <cell r="B4472"/>
        </row>
        <row r="4473">
          <cell r="B4473"/>
        </row>
        <row r="4474">
          <cell r="B4474"/>
        </row>
        <row r="4475">
          <cell r="B4475"/>
        </row>
        <row r="4476">
          <cell r="B4476"/>
        </row>
        <row r="4477">
          <cell r="B4477"/>
        </row>
        <row r="4478">
          <cell r="B4478"/>
        </row>
        <row r="4479">
          <cell r="B4479"/>
        </row>
        <row r="4480">
          <cell r="B4480"/>
        </row>
        <row r="4481">
          <cell r="B4481"/>
        </row>
        <row r="4482">
          <cell r="B4482"/>
        </row>
        <row r="4483">
          <cell r="B4483"/>
        </row>
        <row r="4484">
          <cell r="B4484"/>
        </row>
        <row r="4485">
          <cell r="B4485"/>
        </row>
        <row r="4486">
          <cell r="B4486"/>
        </row>
        <row r="4487">
          <cell r="B4487"/>
        </row>
        <row r="4488">
          <cell r="B4488"/>
        </row>
        <row r="4489">
          <cell r="B4489"/>
        </row>
        <row r="4490">
          <cell r="B4490"/>
        </row>
        <row r="4491">
          <cell r="B4491"/>
        </row>
        <row r="4492">
          <cell r="B4492"/>
        </row>
        <row r="4493">
          <cell r="B4493"/>
        </row>
        <row r="4494">
          <cell r="B4494"/>
        </row>
        <row r="4495">
          <cell r="B4495"/>
        </row>
        <row r="4496">
          <cell r="B4496"/>
        </row>
        <row r="4497">
          <cell r="B4497"/>
        </row>
        <row r="4498">
          <cell r="B4498"/>
        </row>
        <row r="4499">
          <cell r="B4499"/>
        </row>
        <row r="4500">
          <cell r="B4500"/>
        </row>
        <row r="4501">
          <cell r="B4501"/>
        </row>
        <row r="4502">
          <cell r="B4502"/>
        </row>
        <row r="4503">
          <cell r="B4503"/>
        </row>
        <row r="4504">
          <cell r="B4504"/>
        </row>
        <row r="4505">
          <cell r="B4505"/>
        </row>
        <row r="4506">
          <cell r="B4506"/>
        </row>
        <row r="4507">
          <cell r="B4507"/>
        </row>
        <row r="4508">
          <cell r="B4508"/>
        </row>
        <row r="4509">
          <cell r="B4509"/>
        </row>
        <row r="4510">
          <cell r="B4510"/>
        </row>
        <row r="4511">
          <cell r="B4511"/>
        </row>
        <row r="4512">
          <cell r="B4512"/>
        </row>
        <row r="4513">
          <cell r="B4513"/>
        </row>
        <row r="4514">
          <cell r="B4514"/>
        </row>
        <row r="4515">
          <cell r="B4515"/>
        </row>
        <row r="4516">
          <cell r="B4516"/>
        </row>
        <row r="4517">
          <cell r="B4517"/>
        </row>
        <row r="4518">
          <cell r="B4518"/>
        </row>
        <row r="4519">
          <cell r="B4519"/>
        </row>
        <row r="4520">
          <cell r="B4520"/>
        </row>
        <row r="4521">
          <cell r="B4521"/>
        </row>
        <row r="4522">
          <cell r="B4522"/>
        </row>
        <row r="4523">
          <cell r="B4523"/>
        </row>
        <row r="4524">
          <cell r="B4524"/>
        </row>
        <row r="4525">
          <cell r="B4525"/>
        </row>
        <row r="4526">
          <cell r="B4526"/>
        </row>
        <row r="4527">
          <cell r="B4527"/>
        </row>
        <row r="4528">
          <cell r="B4528"/>
        </row>
        <row r="4529">
          <cell r="B4529"/>
        </row>
        <row r="4530">
          <cell r="B4530"/>
        </row>
        <row r="4531">
          <cell r="B4531"/>
        </row>
        <row r="4532">
          <cell r="B4532"/>
        </row>
        <row r="4533">
          <cell r="B4533"/>
        </row>
        <row r="4534">
          <cell r="B4534"/>
        </row>
        <row r="4535">
          <cell r="B4535"/>
        </row>
        <row r="4536">
          <cell r="B4536"/>
        </row>
        <row r="4537">
          <cell r="B4537"/>
        </row>
        <row r="4538">
          <cell r="B4538"/>
        </row>
        <row r="4539">
          <cell r="B4539"/>
        </row>
        <row r="4540">
          <cell r="B4540"/>
        </row>
        <row r="4541">
          <cell r="B4541"/>
        </row>
        <row r="4542">
          <cell r="B4542"/>
        </row>
        <row r="4543">
          <cell r="B4543"/>
        </row>
        <row r="4544">
          <cell r="B4544"/>
        </row>
        <row r="4545">
          <cell r="B4545"/>
        </row>
        <row r="4546">
          <cell r="B4546"/>
        </row>
        <row r="4547">
          <cell r="B4547"/>
        </row>
        <row r="4548">
          <cell r="B4548"/>
        </row>
        <row r="4549">
          <cell r="B4549"/>
        </row>
        <row r="4550">
          <cell r="B4550"/>
        </row>
        <row r="4551">
          <cell r="B4551"/>
        </row>
        <row r="4552">
          <cell r="B4552"/>
        </row>
        <row r="4553">
          <cell r="B4553"/>
        </row>
        <row r="4554">
          <cell r="B4554"/>
        </row>
        <row r="4555">
          <cell r="B4555"/>
        </row>
        <row r="4556">
          <cell r="B4556"/>
        </row>
        <row r="4557">
          <cell r="B4557"/>
        </row>
        <row r="4558">
          <cell r="B4558"/>
        </row>
        <row r="4559">
          <cell r="B4559"/>
        </row>
        <row r="4560">
          <cell r="B4560"/>
        </row>
        <row r="4561">
          <cell r="B4561"/>
        </row>
        <row r="4562">
          <cell r="B4562"/>
        </row>
        <row r="4563">
          <cell r="B4563"/>
        </row>
        <row r="4564">
          <cell r="B4564"/>
        </row>
        <row r="4565">
          <cell r="B4565"/>
        </row>
        <row r="4566">
          <cell r="B4566"/>
        </row>
        <row r="4567">
          <cell r="B4567"/>
        </row>
        <row r="4568">
          <cell r="B4568"/>
        </row>
        <row r="4569">
          <cell r="B4569"/>
        </row>
        <row r="4570">
          <cell r="B4570"/>
        </row>
        <row r="4571">
          <cell r="B4571"/>
        </row>
        <row r="4572">
          <cell r="B4572"/>
        </row>
        <row r="4573">
          <cell r="B4573"/>
        </row>
        <row r="4574">
          <cell r="B4574"/>
        </row>
        <row r="4575">
          <cell r="B4575"/>
        </row>
        <row r="4576">
          <cell r="B4576"/>
        </row>
        <row r="4577">
          <cell r="B4577"/>
        </row>
        <row r="4578">
          <cell r="B4578"/>
        </row>
        <row r="4579">
          <cell r="B4579"/>
        </row>
        <row r="4580">
          <cell r="B4580"/>
        </row>
        <row r="4581">
          <cell r="B4581"/>
        </row>
        <row r="4582">
          <cell r="B4582"/>
        </row>
        <row r="4583">
          <cell r="B4583"/>
        </row>
        <row r="4584">
          <cell r="B4584"/>
        </row>
        <row r="4585">
          <cell r="B4585"/>
        </row>
        <row r="4586">
          <cell r="B4586"/>
        </row>
        <row r="4587">
          <cell r="B4587"/>
        </row>
        <row r="4588">
          <cell r="B4588"/>
        </row>
        <row r="4589">
          <cell r="B4589"/>
        </row>
        <row r="4590">
          <cell r="B4590"/>
        </row>
        <row r="4591">
          <cell r="B4591"/>
        </row>
        <row r="4592">
          <cell r="B4592"/>
        </row>
        <row r="4593">
          <cell r="B4593"/>
        </row>
        <row r="4594">
          <cell r="B4594"/>
        </row>
        <row r="4595">
          <cell r="B4595"/>
        </row>
        <row r="4596">
          <cell r="B4596"/>
        </row>
        <row r="4597">
          <cell r="B4597"/>
        </row>
        <row r="4598">
          <cell r="B4598"/>
        </row>
        <row r="4599">
          <cell r="B4599"/>
        </row>
        <row r="4600">
          <cell r="B4600"/>
        </row>
        <row r="4601">
          <cell r="B4601"/>
        </row>
        <row r="4602">
          <cell r="B4602"/>
        </row>
        <row r="4603">
          <cell r="B4603"/>
        </row>
        <row r="4604">
          <cell r="B4604"/>
        </row>
        <row r="4605">
          <cell r="B4605"/>
        </row>
        <row r="4606">
          <cell r="B4606"/>
        </row>
        <row r="4607">
          <cell r="B4607"/>
        </row>
        <row r="4608">
          <cell r="B4608"/>
        </row>
        <row r="4609">
          <cell r="B4609"/>
        </row>
        <row r="4610">
          <cell r="B4610"/>
        </row>
        <row r="4611">
          <cell r="B4611"/>
        </row>
        <row r="4612">
          <cell r="B4612"/>
        </row>
        <row r="4613">
          <cell r="B4613"/>
        </row>
        <row r="4614">
          <cell r="B4614"/>
        </row>
        <row r="4615">
          <cell r="B4615"/>
        </row>
        <row r="4616">
          <cell r="B4616"/>
        </row>
        <row r="4617">
          <cell r="B4617"/>
        </row>
        <row r="4618">
          <cell r="B4618"/>
        </row>
        <row r="4619">
          <cell r="B4619"/>
        </row>
        <row r="4620">
          <cell r="B4620"/>
        </row>
        <row r="4621">
          <cell r="B4621"/>
        </row>
        <row r="4622">
          <cell r="B4622"/>
        </row>
        <row r="4623">
          <cell r="B4623"/>
        </row>
        <row r="4624">
          <cell r="B4624"/>
        </row>
        <row r="4625">
          <cell r="B4625"/>
        </row>
        <row r="4626">
          <cell r="B4626"/>
        </row>
        <row r="4627">
          <cell r="B4627"/>
        </row>
        <row r="4628">
          <cell r="B4628"/>
        </row>
        <row r="4629">
          <cell r="B4629"/>
        </row>
        <row r="4630">
          <cell r="B4630"/>
        </row>
        <row r="4631">
          <cell r="B4631"/>
        </row>
        <row r="4632">
          <cell r="B4632"/>
        </row>
        <row r="4633">
          <cell r="B4633"/>
        </row>
        <row r="4634">
          <cell r="B4634"/>
        </row>
        <row r="4635">
          <cell r="B4635"/>
        </row>
        <row r="4636">
          <cell r="B4636"/>
        </row>
        <row r="4637">
          <cell r="B4637"/>
        </row>
        <row r="4638">
          <cell r="B4638"/>
        </row>
        <row r="4639">
          <cell r="B4639"/>
        </row>
        <row r="4640">
          <cell r="B4640"/>
        </row>
        <row r="4641">
          <cell r="B4641"/>
        </row>
        <row r="4642">
          <cell r="B4642"/>
        </row>
        <row r="4643">
          <cell r="B4643"/>
        </row>
        <row r="4644">
          <cell r="B4644"/>
        </row>
        <row r="4645">
          <cell r="B4645"/>
        </row>
        <row r="4646">
          <cell r="B4646"/>
        </row>
        <row r="4647">
          <cell r="B4647"/>
        </row>
        <row r="4648">
          <cell r="B4648"/>
        </row>
        <row r="4649">
          <cell r="B4649"/>
        </row>
        <row r="4650">
          <cell r="B4650"/>
        </row>
        <row r="4651">
          <cell r="B4651"/>
        </row>
        <row r="4652">
          <cell r="B4652"/>
        </row>
        <row r="4653">
          <cell r="B4653"/>
        </row>
        <row r="4654">
          <cell r="B4654"/>
        </row>
        <row r="4655">
          <cell r="B4655"/>
        </row>
        <row r="4656">
          <cell r="B4656"/>
        </row>
        <row r="4657">
          <cell r="B4657"/>
        </row>
        <row r="4658">
          <cell r="B4658"/>
        </row>
        <row r="4659">
          <cell r="B4659"/>
        </row>
        <row r="4660">
          <cell r="B4660"/>
        </row>
        <row r="4661">
          <cell r="B4661"/>
        </row>
        <row r="4662">
          <cell r="B4662"/>
        </row>
        <row r="4663">
          <cell r="B4663"/>
        </row>
        <row r="4664">
          <cell r="B4664"/>
        </row>
        <row r="4665">
          <cell r="B4665"/>
        </row>
        <row r="4666">
          <cell r="B4666"/>
        </row>
        <row r="4667">
          <cell r="B4667"/>
        </row>
        <row r="4668">
          <cell r="B4668"/>
        </row>
        <row r="4669">
          <cell r="B4669"/>
        </row>
        <row r="4670">
          <cell r="B4670"/>
        </row>
        <row r="4671">
          <cell r="B4671"/>
        </row>
        <row r="4672">
          <cell r="B4672"/>
        </row>
        <row r="4673">
          <cell r="B4673"/>
        </row>
        <row r="4674">
          <cell r="B4674"/>
        </row>
        <row r="4675">
          <cell r="B4675"/>
        </row>
        <row r="4676">
          <cell r="B4676"/>
        </row>
        <row r="4677">
          <cell r="B4677"/>
        </row>
        <row r="4678">
          <cell r="B4678"/>
        </row>
        <row r="4679">
          <cell r="B4679"/>
        </row>
        <row r="4680">
          <cell r="B4680"/>
        </row>
        <row r="4681">
          <cell r="B4681"/>
        </row>
        <row r="4682">
          <cell r="B4682"/>
        </row>
        <row r="4683">
          <cell r="B4683"/>
        </row>
        <row r="4684">
          <cell r="B4684"/>
        </row>
        <row r="4685">
          <cell r="B4685"/>
        </row>
        <row r="4686">
          <cell r="B4686"/>
        </row>
        <row r="4687">
          <cell r="B4687"/>
        </row>
        <row r="4688">
          <cell r="B4688"/>
        </row>
        <row r="4689">
          <cell r="B4689"/>
        </row>
        <row r="4690">
          <cell r="B4690"/>
        </row>
        <row r="4691">
          <cell r="B4691"/>
        </row>
        <row r="4692">
          <cell r="B4692"/>
        </row>
        <row r="4693">
          <cell r="B4693"/>
        </row>
        <row r="4694">
          <cell r="B4694"/>
        </row>
        <row r="4695">
          <cell r="B4695"/>
        </row>
        <row r="4696">
          <cell r="B4696"/>
        </row>
        <row r="4697">
          <cell r="B4697"/>
        </row>
        <row r="4698">
          <cell r="B4698"/>
        </row>
        <row r="4699">
          <cell r="B4699"/>
        </row>
        <row r="4700">
          <cell r="B4700"/>
        </row>
        <row r="4701">
          <cell r="B4701"/>
        </row>
        <row r="4702">
          <cell r="B4702"/>
        </row>
        <row r="4703">
          <cell r="B4703"/>
        </row>
        <row r="4704">
          <cell r="B4704"/>
        </row>
        <row r="4705">
          <cell r="B4705"/>
        </row>
        <row r="4706">
          <cell r="B4706"/>
        </row>
        <row r="4707">
          <cell r="B4707"/>
        </row>
        <row r="4708">
          <cell r="B4708"/>
        </row>
        <row r="4709">
          <cell r="B4709"/>
        </row>
        <row r="4710">
          <cell r="B4710"/>
        </row>
        <row r="4711">
          <cell r="B4711"/>
        </row>
        <row r="4712">
          <cell r="B4712"/>
        </row>
        <row r="4713">
          <cell r="B4713"/>
        </row>
        <row r="4714">
          <cell r="B4714"/>
        </row>
        <row r="4715">
          <cell r="B4715"/>
        </row>
        <row r="4716">
          <cell r="B4716"/>
        </row>
        <row r="4717">
          <cell r="B4717"/>
        </row>
        <row r="4718">
          <cell r="B4718"/>
        </row>
        <row r="4719">
          <cell r="B4719"/>
        </row>
        <row r="4720">
          <cell r="B4720"/>
        </row>
        <row r="4721">
          <cell r="B4721"/>
        </row>
        <row r="4722">
          <cell r="B4722"/>
        </row>
        <row r="4723">
          <cell r="B4723"/>
        </row>
        <row r="4724">
          <cell r="B4724"/>
        </row>
        <row r="4725">
          <cell r="B4725"/>
        </row>
        <row r="4726">
          <cell r="B4726"/>
        </row>
        <row r="4727">
          <cell r="B4727"/>
        </row>
        <row r="4728">
          <cell r="B4728"/>
        </row>
        <row r="4729">
          <cell r="B4729"/>
        </row>
        <row r="4730">
          <cell r="B4730"/>
        </row>
        <row r="4731">
          <cell r="B4731"/>
        </row>
        <row r="4732">
          <cell r="B4732"/>
        </row>
        <row r="4733">
          <cell r="B4733"/>
        </row>
        <row r="4734">
          <cell r="B4734"/>
        </row>
        <row r="4735">
          <cell r="B4735"/>
        </row>
        <row r="4736">
          <cell r="B4736"/>
        </row>
        <row r="4737">
          <cell r="B4737"/>
        </row>
        <row r="4738">
          <cell r="B4738"/>
        </row>
        <row r="4739">
          <cell r="B4739"/>
        </row>
        <row r="4740">
          <cell r="B4740"/>
        </row>
        <row r="4741">
          <cell r="B4741"/>
        </row>
        <row r="4742">
          <cell r="B4742"/>
        </row>
        <row r="4743">
          <cell r="B4743"/>
        </row>
        <row r="4744">
          <cell r="B4744"/>
        </row>
        <row r="4745">
          <cell r="B4745"/>
        </row>
        <row r="4746">
          <cell r="B4746"/>
        </row>
        <row r="4747">
          <cell r="B4747"/>
        </row>
        <row r="4748">
          <cell r="B4748"/>
        </row>
        <row r="4749">
          <cell r="B4749"/>
        </row>
        <row r="4750">
          <cell r="B4750"/>
        </row>
        <row r="4751">
          <cell r="B4751"/>
        </row>
        <row r="4752">
          <cell r="B4752"/>
        </row>
        <row r="4753">
          <cell r="B4753"/>
        </row>
        <row r="4754">
          <cell r="B4754"/>
        </row>
        <row r="4755">
          <cell r="B4755"/>
        </row>
        <row r="4756">
          <cell r="B4756"/>
        </row>
        <row r="4757">
          <cell r="B4757"/>
        </row>
        <row r="4758">
          <cell r="B4758"/>
        </row>
        <row r="4759">
          <cell r="B4759"/>
        </row>
        <row r="4760">
          <cell r="B4760"/>
        </row>
        <row r="4761">
          <cell r="B4761"/>
        </row>
        <row r="4762">
          <cell r="B4762"/>
        </row>
        <row r="4763">
          <cell r="B4763"/>
        </row>
        <row r="4764">
          <cell r="B4764"/>
        </row>
        <row r="4765">
          <cell r="B4765"/>
        </row>
        <row r="4766">
          <cell r="B4766"/>
        </row>
        <row r="4767">
          <cell r="B4767"/>
        </row>
        <row r="4768">
          <cell r="B4768"/>
        </row>
        <row r="4769">
          <cell r="B4769"/>
        </row>
        <row r="4770">
          <cell r="B4770"/>
        </row>
        <row r="4771">
          <cell r="B4771"/>
        </row>
        <row r="4772">
          <cell r="B4772"/>
        </row>
        <row r="4773">
          <cell r="B4773"/>
        </row>
        <row r="4774">
          <cell r="B4774"/>
        </row>
        <row r="4775">
          <cell r="B4775"/>
        </row>
        <row r="4776">
          <cell r="B4776"/>
        </row>
        <row r="4777">
          <cell r="B4777"/>
        </row>
        <row r="4778">
          <cell r="B4778"/>
        </row>
        <row r="4779">
          <cell r="B4779"/>
        </row>
        <row r="4780">
          <cell r="B4780"/>
        </row>
        <row r="4781">
          <cell r="B4781"/>
        </row>
        <row r="4782">
          <cell r="B4782"/>
        </row>
        <row r="4783">
          <cell r="B4783"/>
        </row>
        <row r="4784">
          <cell r="B4784"/>
        </row>
        <row r="4785">
          <cell r="B4785"/>
        </row>
        <row r="4786">
          <cell r="B4786"/>
        </row>
        <row r="4787">
          <cell r="B4787"/>
        </row>
        <row r="4788">
          <cell r="B4788"/>
        </row>
        <row r="4789">
          <cell r="B4789"/>
        </row>
        <row r="4790">
          <cell r="B4790"/>
        </row>
        <row r="4791">
          <cell r="B4791"/>
        </row>
        <row r="4792">
          <cell r="B4792"/>
        </row>
        <row r="4793">
          <cell r="B4793"/>
        </row>
        <row r="4794">
          <cell r="B4794"/>
        </row>
        <row r="4795">
          <cell r="B4795"/>
        </row>
        <row r="4796">
          <cell r="B4796"/>
        </row>
        <row r="4797">
          <cell r="B4797"/>
        </row>
        <row r="4798">
          <cell r="B4798"/>
        </row>
        <row r="4799">
          <cell r="B4799"/>
        </row>
        <row r="4800">
          <cell r="B4800"/>
        </row>
        <row r="4801">
          <cell r="B4801"/>
        </row>
        <row r="4802">
          <cell r="B4802"/>
        </row>
        <row r="4803">
          <cell r="B4803"/>
        </row>
        <row r="4804">
          <cell r="B4804"/>
        </row>
        <row r="4805">
          <cell r="B4805"/>
        </row>
        <row r="4806">
          <cell r="B4806"/>
        </row>
        <row r="4807">
          <cell r="B4807"/>
        </row>
        <row r="4808">
          <cell r="B4808"/>
        </row>
        <row r="4809">
          <cell r="B4809"/>
        </row>
        <row r="4810">
          <cell r="B4810"/>
        </row>
        <row r="4811">
          <cell r="B4811"/>
        </row>
        <row r="4812">
          <cell r="B4812"/>
        </row>
        <row r="4813">
          <cell r="B4813"/>
        </row>
        <row r="4814">
          <cell r="B4814"/>
        </row>
        <row r="4815">
          <cell r="B4815"/>
        </row>
        <row r="4816">
          <cell r="B4816"/>
        </row>
        <row r="4817">
          <cell r="B4817"/>
        </row>
        <row r="4818">
          <cell r="B4818"/>
        </row>
        <row r="4819">
          <cell r="B4819"/>
        </row>
        <row r="4820">
          <cell r="B4820"/>
        </row>
        <row r="4821">
          <cell r="B4821"/>
        </row>
        <row r="4822">
          <cell r="B4822"/>
        </row>
        <row r="4823">
          <cell r="B4823"/>
        </row>
        <row r="4824">
          <cell r="B4824"/>
        </row>
        <row r="4825">
          <cell r="B4825"/>
        </row>
        <row r="4826">
          <cell r="B4826"/>
        </row>
        <row r="4827">
          <cell r="B4827"/>
        </row>
        <row r="4828">
          <cell r="B4828"/>
        </row>
        <row r="4829">
          <cell r="B4829"/>
        </row>
        <row r="4830">
          <cell r="B4830"/>
        </row>
        <row r="4831">
          <cell r="B4831"/>
        </row>
        <row r="4832">
          <cell r="B4832"/>
        </row>
        <row r="4833">
          <cell r="B4833"/>
        </row>
        <row r="4834">
          <cell r="B4834"/>
        </row>
        <row r="4835">
          <cell r="B4835"/>
        </row>
        <row r="4836">
          <cell r="B4836"/>
        </row>
        <row r="4837">
          <cell r="B4837"/>
        </row>
        <row r="4838">
          <cell r="B4838"/>
        </row>
        <row r="4839">
          <cell r="B4839"/>
        </row>
        <row r="4840">
          <cell r="B4840"/>
        </row>
        <row r="4841">
          <cell r="B4841"/>
        </row>
        <row r="4842">
          <cell r="B4842"/>
        </row>
        <row r="4843">
          <cell r="B4843"/>
        </row>
        <row r="4844">
          <cell r="B4844"/>
        </row>
        <row r="4845">
          <cell r="B4845"/>
        </row>
        <row r="4846">
          <cell r="B4846"/>
        </row>
        <row r="4847">
          <cell r="B4847"/>
        </row>
        <row r="4848">
          <cell r="B4848"/>
        </row>
        <row r="4849">
          <cell r="B4849"/>
        </row>
        <row r="4850">
          <cell r="B4850"/>
        </row>
        <row r="4851">
          <cell r="B4851"/>
        </row>
        <row r="4852">
          <cell r="B4852"/>
        </row>
        <row r="4853">
          <cell r="B4853"/>
        </row>
        <row r="4854">
          <cell r="B4854"/>
        </row>
        <row r="4855">
          <cell r="B4855"/>
        </row>
        <row r="4856">
          <cell r="B4856"/>
        </row>
        <row r="4857">
          <cell r="B4857"/>
        </row>
        <row r="4858">
          <cell r="B4858"/>
        </row>
        <row r="4859">
          <cell r="B4859"/>
        </row>
        <row r="4860">
          <cell r="B4860"/>
        </row>
        <row r="4861">
          <cell r="B4861"/>
        </row>
        <row r="4862">
          <cell r="B4862"/>
        </row>
        <row r="4863">
          <cell r="B4863"/>
        </row>
        <row r="4864">
          <cell r="B4864"/>
        </row>
        <row r="4865">
          <cell r="B4865"/>
        </row>
        <row r="4866">
          <cell r="B4866"/>
        </row>
        <row r="4867">
          <cell r="B4867"/>
        </row>
        <row r="4868">
          <cell r="B4868"/>
        </row>
        <row r="4869">
          <cell r="B4869"/>
        </row>
        <row r="4870">
          <cell r="B4870"/>
        </row>
        <row r="4871">
          <cell r="B4871"/>
        </row>
        <row r="4872">
          <cell r="B4872"/>
        </row>
        <row r="4873">
          <cell r="B4873"/>
        </row>
        <row r="4874">
          <cell r="B4874"/>
        </row>
        <row r="4875">
          <cell r="B4875"/>
        </row>
        <row r="4876">
          <cell r="B4876"/>
        </row>
        <row r="4877">
          <cell r="B4877"/>
        </row>
        <row r="4878">
          <cell r="B4878"/>
        </row>
        <row r="4879">
          <cell r="B4879"/>
        </row>
        <row r="4880">
          <cell r="B4880"/>
        </row>
        <row r="4881">
          <cell r="B4881"/>
        </row>
        <row r="4882">
          <cell r="B4882"/>
        </row>
        <row r="4883">
          <cell r="B4883"/>
        </row>
        <row r="4884">
          <cell r="B4884"/>
        </row>
        <row r="4885">
          <cell r="B4885"/>
        </row>
        <row r="4886">
          <cell r="B4886"/>
        </row>
        <row r="4887">
          <cell r="B4887"/>
        </row>
        <row r="4888">
          <cell r="B4888"/>
        </row>
        <row r="4889">
          <cell r="B4889"/>
        </row>
        <row r="4890">
          <cell r="B4890"/>
        </row>
        <row r="4891">
          <cell r="B4891"/>
        </row>
        <row r="4892">
          <cell r="B4892"/>
        </row>
        <row r="4893">
          <cell r="B4893"/>
        </row>
        <row r="4894">
          <cell r="B4894"/>
        </row>
        <row r="4895">
          <cell r="B4895"/>
        </row>
        <row r="4896">
          <cell r="B4896"/>
        </row>
        <row r="4897">
          <cell r="B4897"/>
        </row>
        <row r="4898">
          <cell r="B4898"/>
        </row>
        <row r="4899">
          <cell r="B4899"/>
        </row>
        <row r="4900">
          <cell r="B4900"/>
        </row>
        <row r="4901">
          <cell r="B4901"/>
        </row>
        <row r="4902">
          <cell r="B4902"/>
        </row>
        <row r="4903">
          <cell r="B4903"/>
        </row>
        <row r="4904">
          <cell r="B4904"/>
        </row>
        <row r="4905">
          <cell r="B4905"/>
        </row>
        <row r="4906">
          <cell r="B4906"/>
        </row>
        <row r="4907">
          <cell r="B4907"/>
        </row>
        <row r="4908">
          <cell r="B4908"/>
        </row>
        <row r="4909">
          <cell r="B4909"/>
        </row>
        <row r="4910">
          <cell r="B4910"/>
        </row>
        <row r="4911">
          <cell r="B4911"/>
        </row>
        <row r="4912">
          <cell r="B4912"/>
        </row>
        <row r="4913">
          <cell r="B4913"/>
        </row>
        <row r="4914">
          <cell r="B4914"/>
        </row>
        <row r="4915">
          <cell r="B4915"/>
        </row>
        <row r="4916">
          <cell r="B4916"/>
        </row>
        <row r="4917">
          <cell r="B4917"/>
        </row>
        <row r="4918">
          <cell r="B4918"/>
        </row>
        <row r="4919">
          <cell r="B4919"/>
        </row>
        <row r="4920">
          <cell r="B4920"/>
        </row>
        <row r="4921">
          <cell r="B4921"/>
        </row>
        <row r="4922">
          <cell r="B4922"/>
        </row>
        <row r="4923">
          <cell r="B4923"/>
        </row>
        <row r="4924">
          <cell r="B4924"/>
        </row>
        <row r="4925">
          <cell r="B4925"/>
        </row>
        <row r="4926">
          <cell r="B4926"/>
        </row>
        <row r="4927">
          <cell r="B4927"/>
        </row>
        <row r="4928">
          <cell r="B4928"/>
        </row>
        <row r="4929">
          <cell r="B4929"/>
        </row>
        <row r="4930">
          <cell r="B4930"/>
        </row>
        <row r="4931">
          <cell r="B4931"/>
        </row>
        <row r="4932">
          <cell r="B4932"/>
        </row>
        <row r="4933">
          <cell r="B4933"/>
        </row>
        <row r="4934">
          <cell r="B4934"/>
        </row>
        <row r="4935">
          <cell r="B4935"/>
        </row>
        <row r="4936">
          <cell r="B4936"/>
        </row>
        <row r="4937">
          <cell r="B4937"/>
        </row>
        <row r="4938">
          <cell r="B4938"/>
        </row>
        <row r="4939">
          <cell r="B4939"/>
        </row>
        <row r="4940">
          <cell r="B4940"/>
        </row>
        <row r="4941">
          <cell r="B4941"/>
        </row>
        <row r="4942">
          <cell r="B4942"/>
        </row>
        <row r="4943">
          <cell r="B4943"/>
        </row>
        <row r="4944">
          <cell r="B4944"/>
        </row>
        <row r="4945">
          <cell r="B4945"/>
        </row>
        <row r="4946">
          <cell r="B4946"/>
        </row>
        <row r="4947">
          <cell r="B4947"/>
        </row>
        <row r="4948">
          <cell r="B4948"/>
        </row>
        <row r="4949">
          <cell r="B4949"/>
        </row>
        <row r="4950">
          <cell r="B4950"/>
        </row>
        <row r="4951">
          <cell r="B4951"/>
        </row>
        <row r="4952">
          <cell r="B4952"/>
        </row>
        <row r="4953">
          <cell r="B4953"/>
        </row>
        <row r="4954">
          <cell r="B4954"/>
        </row>
        <row r="4955">
          <cell r="B4955"/>
        </row>
        <row r="4956">
          <cell r="B4956"/>
        </row>
        <row r="4957">
          <cell r="B4957"/>
        </row>
        <row r="4958">
          <cell r="B4958"/>
        </row>
        <row r="4959">
          <cell r="B4959"/>
        </row>
        <row r="4960">
          <cell r="B4960"/>
        </row>
        <row r="4961">
          <cell r="B4961"/>
        </row>
        <row r="4962">
          <cell r="B4962"/>
        </row>
        <row r="4963">
          <cell r="B4963"/>
        </row>
        <row r="4964">
          <cell r="B4964"/>
        </row>
        <row r="4965">
          <cell r="B4965"/>
        </row>
        <row r="4966">
          <cell r="B4966"/>
        </row>
        <row r="4967">
          <cell r="B4967"/>
        </row>
        <row r="4968">
          <cell r="B4968"/>
        </row>
        <row r="4969">
          <cell r="B4969"/>
        </row>
        <row r="4970">
          <cell r="B4970"/>
        </row>
        <row r="4971">
          <cell r="B4971"/>
        </row>
        <row r="4972">
          <cell r="B4972"/>
        </row>
        <row r="4973">
          <cell r="B4973"/>
        </row>
        <row r="4974">
          <cell r="B4974"/>
        </row>
        <row r="4975">
          <cell r="B4975"/>
        </row>
        <row r="4976">
          <cell r="B4976"/>
        </row>
        <row r="4977">
          <cell r="B4977"/>
        </row>
        <row r="4978">
          <cell r="B4978"/>
        </row>
        <row r="4979">
          <cell r="B4979"/>
        </row>
        <row r="4980">
          <cell r="B4980"/>
        </row>
        <row r="4981">
          <cell r="B4981"/>
        </row>
        <row r="4982">
          <cell r="B4982"/>
        </row>
        <row r="4983">
          <cell r="B4983"/>
        </row>
        <row r="4984">
          <cell r="B4984"/>
        </row>
        <row r="4985">
          <cell r="B4985"/>
        </row>
        <row r="4986">
          <cell r="B4986"/>
        </row>
        <row r="4987">
          <cell r="B4987"/>
        </row>
        <row r="4988">
          <cell r="B4988"/>
        </row>
        <row r="4989">
          <cell r="B4989"/>
        </row>
        <row r="4990">
          <cell r="B4990"/>
        </row>
        <row r="4991">
          <cell r="B4991"/>
        </row>
        <row r="4992">
          <cell r="B4992"/>
        </row>
        <row r="4993">
          <cell r="B4993"/>
        </row>
        <row r="4994">
          <cell r="B4994"/>
        </row>
        <row r="4995">
          <cell r="B4995"/>
        </row>
        <row r="4996">
          <cell r="B4996"/>
        </row>
        <row r="4997">
          <cell r="B4997"/>
        </row>
        <row r="4998">
          <cell r="B4998"/>
        </row>
        <row r="4999">
          <cell r="B4999"/>
        </row>
        <row r="5000">
          <cell r="B5000"/>
        </row>
        <row r="5001">
          <cell r="B5001"/>
        </row>
        <row r="5002">
          <cell r="B5002"/>
        </row>
        <row r="5003">
          <cell r="B5003"/>
        </row>
        <row r="5004">
          <cell r="B5004"/>
        </row>
        <row r="5005">
          <cell r="B5005"/>
        </row>
        <row r="5006">
          <cell r="B5006"/>
        </row>
        <row r="5007">
          <cell r="B5007"/>
        </row>
        <row r="5008">
          <cell r="B5008"/>
        </row>
        <row r="5009">
          <cell r="B5009"/>
        </row>
        <row r="5010">
          <cell r="B5010"/>
        </row>
        <row r="5011">
          <cell r="B5011"/>
        </row>
        <row r="5012">
          <cell r="B5012"/>
        </row>
        <row r="5013">
          <cell r="B5013"/>
        </row>
        <row r="5014">
          <cell r="B5014"/>
        </row>
        <row r="5015">
          <cell r="B5015"/>
        </row>
        <row r="5016">
          <cell r="B5016"/>
        </row>
        <row r="5017">
          <cell r="B5017"/>
        </row>
        <row r="5018">
          <cell r="B5018"/>
        </row>
        <row r="5019">
          <cell r="B5019"/>
        </row>
        <row r="5020">
          <cell r="B5020"/>
        </row>
        <row r="5021">
          <cell r="B5021"/>
        </row>
        <row r="5022">
          <cell r="B5022"/>
        </row>
        <row r="5023">
          <cell r="B5023"/>
        </row>
        <row r="5024">
          <cell r="B5024"/>
        </row>
        <row r="5025">
          <cell r="B5025"/>
        </row>
        <row r="5026">
          <cell r="B5026"/>
        </row>
        <row r="5027">
          <cell r="B5027"/>
        </row>
        <row r="5028">
          <cell r="B5028"/>
        </row>
        <row r="5029">
          <cell r="B5029"/>
        </row>
        <row r="5030">
          <cell r="B5030"/>
        </row>
        <row r="5031">
          <cell r="B5031"/>
        </row>
        <row r="5032">
          <cell r="B5032"/>
        </row>
        <row r="5033">
          <cell r="B5033"/>
        </row>
        <row r="5034">
          <cell r="B5034"/>
        </row>
        <row r="5035">
          <cell r="B5035"/>
        </row>
        <row r="5036">
          <cell r="B5036"/>
        </row>
        <row r="5037">
          <cell r="B5037"/>
        </row>
        <row r="5038">
          <cell r="B5038"/>
        </row>
        <row r="5039">
          <cell r="B5039"/>
        </row>
        <row r="5040">
          <cell r="B5040"/>
        </row>
        <row r="5041">
          <cell r="B5041"/>
        </row>
        <row r="5042">
          <cell r="B5042"/>
        </row>
        <row r="5043">
          <cell r="B5043"/>
        </row>
        <row r="5044">
          <cell r="B5044"/>
        </row>
        <row r="5045">
          <cell r="B5045"/>
        </row>
        <row r="5046">
          <cell r="B5046"/>
        </row>
        <row r="5047">
          <cell r="B5047"/>
        </row>
        <row r="5048">
          <cell r="B5048"/>
        </row>
        <row r="5049">
          <cell r="B5049"/>
        </row>
        <row r="5050">
          <cell r="B5050"/>
        </row>
        <row r="5051">
          <cell r="B5051"/>
        </row>
        <row r="5052">
          <cell r="B5052"/>
        </row>
        <row r="5053">
          <cell r="B5053"/>
        </row>
        <row r="5054">
          <cell r="B5054"/>
        </row>
        <row r="5055">
          <cell r="B5055"/>
        </row>
        <row r="5056">
          <cell r="B5056"/>
        </row>
        <row r="5057">
          <cell r="B5057"/>
        </row>
        <row r="5058">
          <cell r="B5058"/>
        </row>
        <row r="5059">
          <cell r="B5059"/>
        </row>
        <row r="5060">
          <cell r="B5060"/>
        </row>
        <row r="5061">
          <cell r="B5061"/>
        </row>
        <row r="5062">
          <cell r="B5062"/>
        </row>
        <row r="5063">
          <cell r="B5063"/>
        </row>
        <row r="5064">
          <cell r="B5064"/>
        </row>
        <row r="5065">
          <cell r="B5065"/>
        </row>
        <row r="5066">
          <cell r="B5066"/>
        </row>
        <row r="5067">
          <cell r="B5067"/>
        </row>
        <row r="5068">
          <cell r="B5068"/>
        </row>
        <row r="5069">
          <cell r="B5069"/>
        </row>
        <row r="5070">
          <cell r="B5070"/>
        </row>
        <row r="5071">
          <cell r="B5071"/>
        </row>
        <row r="5072">
          <cell r="B5072"/>
        </row>
        <row r="5073">
          <cell r="B5073"/>
        </row>
        <row r="5074">
          <cell r="B5074"/>
        </row>
        <row r="5075">
          <cell r="B5075"/>
        </row>
        <row r="5076">
          <cell r="B5076"/>
        </row>
        <row r="5077">
          <cell r="B5077"/>
        </row>
        <row r="5078">
          <cell r="B5078"/>
        </row>
        <row r="5079">
          <cell r="B5079"/>
        </row>
        <row r="5080">
          <cell r="B5080"/>
        </row>
        <row r="5081">
          <cell r="B5081"/>
        </row>
        <row r="5082">
          <cell r="B5082"/>
        </row>
        <row r="5083">
          <cell r="B5083"/>
        </row>
        <row r="5084">
          <cell r="B5084"/>
        </row>
        <row r="5085">
          <cell r="B5085"/>
        </row>
        <row r="5086">
          <cell r="B5086"/>
        </row>
        <row r="5087">
          <cell r="B5087"/>
        </row>
        <row r="5088">
          <cell r="B5088"/>
        </row>
        <row r="5089">
          <cell r="B5089"/>
        </row>
        <row r="5090">
          <cell r="B5090"/>
        </row>
        <row r="5091">
          <cell r="B5091"/>
        </row>
        <row r="5092">
          <cell r="B5092"/>
        </row>
        <row r="5093">
          <cell r="B5093"/>
        </row>
        <row r="5094">
          <cell r="B5094"/>
        </row>
        <row r="5095">
          <cell r="B5095"/>
        </row>
        <row r="5096">
          <cell r="B5096"/>
        </row>
        <row r="5097">
          <cell r="B5097"/>
        </row>
        <row r="5098">
          <cell r="B5098"/>
        </row>
        <row r="5099">
          <cell r="B5099"/>
        </row>
        <row r="5100">
          <cell r="B5100"/>
        </row>
        <row r="5101">
          <cell r="B5101"/>
        </row>
        <row r="5102">
          <cell r="B5102"/>
        </row>
        <row r="5103">
          <cell r="B5103"/>
        </row>
        <row r="5104">
          <cell r="B5104"/>
        </row>
        <row r="5105">
          <cell r="B5105"/>
        </row>
        <row r="5106">
          <cell r="B5106"/>
        </row>
        <row r="5107">
          <cell r="B5107"/>
        </row>
        <row r="5108">
          <cell r="B5108"/>
        </row>
        <row r="5109">
          <cell r="B5109"/>
        </row>
        <row r="5110">
          <cell r="B5110"/>
        </row>
        <row r="5111">
          <cell r="B5111"/>
        </row>
        <row r="5112">
          <cell r="B5112"/>
        </row>
        <row r="5113">
          <cell r="B5113"/>
        </row>
        <row r="5114">
          <cell r="B5114"/>
        </row>
        <row r="5115">
          <cell r="B5115"/>
        </row>
        <row r="5116">
          <cell r="B5116"/>
        </row>
        <row r="5117">
          <cell r="B5117"/>
        </row>
        <row r="5118">
          <cell r="B5118"/>
        </row>
        <row r="5119">
          <cell r="B5119"/>
        </row>
        <row r="5120">
          <cell r="B5120"/>
        </row>
        <row r="5121">
          <cell r="B5121"/>
        </row>
        <row r="5122">
          <cell r="B5122"/>
        </row>
        <row r="5123">
          <cell r="B5123"/>
        </row>
        <row r="5124">
          <cell r="B5124"/>
        </row>
        <row r="5125">
          <cell r="B5125"/>
        </row>
        <row r="5126">
          <cell r="B5126"/>
        </row>
        <row r="5127">
          <cell r="B5127"/>
        </row>
        <row r="5128">
          <cell r="B5128"/>
        </row>
        <row r="5129">
          <cell r="B5129"/>
        </row>
        <row r="5130">
          <cell r="B5130"/>
        </row>
        <row r="5131">
          <cell r="B5131"/>
        </row>
        <row r="5132">
          <cell r="B5132"/>
        </row>
        <row r="5133">
          <cell r="B5133"/>
        </row>
        <row r="5134">
          <cell r="B5134"/>
        </row>
        <row r="5135">
          <cell r="B5135"/>
        </row>
        <row r="5136">
          <cell r="B5136"/>
        </row>
        <row r="5137">
          <cell r="B5137"/>
        </row>
        <row r="5138">
          <cell r="B5138"/>
        </row>
        <row r="5139">
          <cell r="B5139"/>
        </row>
        <row r="5140">
          <cell r="B5140"/>
        </row>
        <row r="5141">
          <cell r="B5141"/>
        </row>
        <row r="5142">
          <cell r="B5142"/>
        </row>
        <row r="5143">
          <cell r="B5143"/>
        </row>
        <row r="5144">
          <cell r="B5144"/>
        </row>
        <row r="5145">
          <cell r="B5145"/>
        </row>
        <row r="5146">
          <cell r="B5146"/>
        </row>
        <row r="5147">
          <cell r="B5147"/>
        </row>
        <row r="5148">
          <cell r="B5148"/>
        </row>
        <row r="5149">
          <cell r="B5149"/>
        </row>
        <row r="5150">
          <cell r="B5150"/>
        </row>
        <row r="5151">
          <cell r="B5151"/>
        </row>
        <row r="5152">
          <cell r="B5152"/>
        </row>
        <row r="5153">
          <cell r="B5153"/>
        </row>
        <row r="5154">
          <cell r="B5154"/>
        </row>
        <row r="5155">
          <cell r="B5155"/>
        </row>
        <row r="5156">
          <cell r="B5156"/>
        </row>
        <row r="5157">
          <cell r="B5157"/>
        </row>
        <row r="5158">
          <cell r="B5158"/>
        </row>
        <row r="5159">
          <cell r="B5159"/>
        </row>
        <row r="5160">
          <cell r="B5160"/>
        </row>
        <row r="5161">
          <cell r="B5161"/>
        </row>
        <row r="5162">
          <cell r="B5162"/>
        </row>
        <row r="5163">
          <cell r="B5163"/>
        </row>
        <row r="5164">
          <cell r="B5164"/>
        </row>
        <row r="5165">
          <cell r="B5165"/>
        </row>
        <row r="5166">
          <cell r="B5166"/>
        </row>
        <row r="5167">
          <cell r="B5167"/>
        </row>
        <row r="5168">
          <cell r="B5168"/>
        </row>
        <row r="5169">
          <cell r="B5169"/>
        </row>
        <row r="5170">
          <cell r="B5170"/>
        </row>
        <row r="5171">
          <cell r="B5171"/>
        </row>
        <row r="5172">
          <cell r="B5172"/>
        </row>
        <row r="5173">
          <cell r="B5173"/>
        </row>
        <row r="5174">
          <cell r="B5174"/>
        </row>
        <row r="5175">
          <cell r="B5175"/>
        </row>
        <row r="5176">
          <cell r="B5176"/>
        </row>
        <row r="5177">
          <cell r="B5177"/>
        </row>
        <row r="5178">
          <cell r="B5178"/>
        </row>
        <row r="5179">
          <cell r="B5179"/>
        </row>
        <row r="5180">
          <cell r="B5180"/>
        </row>
        <row r="5181">
          <cell r="B5181"/>
        </row>
        <row r="5182">
          <cell r="B5182"/>
        </row>
        <row r="5183">
          <cell r="B5183"/>
        </row>
        <row r="5184">
          <cell r="B5184"/>
        </row>
        <row r="5185">
          <cell r="B5185"/>
        </row>
        <row r="5186">
          <cell r="B5186"/>
        </row>
        <row r="5187">
          <cell r="B5187"/>
        </row>
        <row r="5188">
          <cell r="B5188"/>
        </row>
        <row r="5189">
          <cell r="B5189"/>
        </row>
        <row r="5190">
          <cell r="B5190"/>
        </row>
        <row r="5191">
          <cell r="B5191"/>
        </row>
        <row r="5192">
          <cell r="B5192"/>
        </row>
        <row r="5193">
          <cell r="B5193"/>
        </row>
        <row r="5194">
          <cell r="B5194"/>
        </row>
        <row r="5195">
          <cell r="B5195"/>
        </row>
        <row r="5196">
          <cell r="B5196"/>
        </row>
        <row r="5197">
          <cell r="B5197"/>
        </row>
        <row r="5198">
          <cell r="B5198"/>
        </row>
        <row r="5199">
          <cell r="B5199"/>
        </row>
        <row r="5200">
          <cell r="B5200"/>
        </row>
        <row r="5201">
          <cell r="B5201"/>
        </row>
        <row r="5202">
          <cell r="B5202"/>
        </row>
        <row r="5203">
          <cell r="B5203"/>
        </row>
        <row r="5204">
          <cell r="B5204"/>
        </row>
        <row r="5205">
          <cell r="B5205"/>
        </row>
        <row r="5206">
          <cell r="B5206"/>
        </row>
        <row r="5207">
          <cell r="B5207"/>
        </row>
        <row r="5208">
          <cell r="B5208"/>
        </row>
        <row r="5209">
          <cell r="B5209"/>
        </row>
        <row r="5210">
          <cell r="B5210"/>
        </row>
        <row r="5211">
          <cell r="B5211"/>
        </row>
        <row r="5212">
          <cell r="B5212"/>
        </row>
        <row r="5213">
          <cell r="B5213"/>
        </row>
        <row r="5214">
          <cell r="B5214"/>
        </row>
        <row r="5215">
          <cell r="B5215"/>
        </row>
        <row r="5216">
          <cell r="B5216"/>
        </row>
        <row r="5217">
          <cell r="B5217"/>
        </row>
        <row r="5218">
          <cell r="B5218"/>
        </row>
        <row r="5219">
          <cell r="B5219"/>
        </row>
        <row r="5220">
          <cell r="B5220"/>
        </row>
        <row r="5221">
          <cell r="B5221"/>
        </row>
        <row r="5222">
          <cell r="B5222"/>
        </row>
        <row r="5223">
          <cell r="B5223"/>
        </row>
        <row r="5224">
          <cell r="B5224"/>
        </row>
        <row r="5225">
          <cell r="B5225"/>
        </row>
        <row r="5226">
          <cell r="B5226"/>
        </row>
        <row r="5227">
          <cell r="B5227"/>
        </row>
        <row r="5228">
          <cell r="B5228"/>
        </row>
        <row r="5229">
          <cell r="B5229"/>
        </row>
        <row r="5230">
          <cell r="B5230"/>
        </row>
        <row r="5231">
          <cell r="B5231"/>
        </row>
        <row r="5232">
          <cell r="B5232"/>
        </row>
        <row r="5233">
          <cell r="B5233"/>
        </row>
        <row r="5234">
          <cell r="B5234"/>
        </row>
        <row r="5235">
          <cell r="B5235"/>
        </row>
        <row r="5236">
          <cell r="B5236"/>
        </row>
        <row r="5237">
          <cell r="B5237"/>
        </row>
        <row r="5238">
          <cell r="B5238"/>
        </row>
        <row r="5239">
          <cell r="B5239"/>
        </row>
        <row r="5240">
          <cell r="B5240"/>
        </row>
        <row r="5241">
          <cell r="B5241"/>
        </row>
        <row r="5242">
          <cell r="B5242"/>
        </row>
        <row r="5243">
          <cell r="B5243"/>
        </row>
        <row r="5244">
          <cell r="B5244"/>
        </row>
        <row r="5245">
          <cell r="B5245"/>
        </row>
        <row r="5246">
          <cell r="B5246"/>
        </row>
        <row r="5247">
          <cell r="B5247"/>
        </row>
        <row r="5248">
          <cell r="B5248"/>
        </row>
        <row r="5249">
          <cell r="B5249"/>
        </row>
        <row r="5250">
          <cell r="B5250"/>
        </row>
        <row r="5251">
          <cell r="B5251"/>
        </row>
        <row r="5252">
          <cell r="B5252"/>
        </row>
        <row r="5253">
          <cell r="B5253"/>
        </row>
        <row r="5254">
          <cell r="B5254"/>
        </row>
        <row r="5255">
          <cell r="B5255"/>
        </row>
        <row r="5256">
          <cell r="B5256"/>
        </row>
        <row r="5257">
          <cell r="B5257"/>
        </row>
        <row r="5258">
          <cell r="B5258"/>
        </row>
        <row r="5259">
          <cell r="B5259"/>
        </row>
        <row r="5260">
          <cell r="B5260"/>
        </row>
        <row r="5261">
          <cell r="B5261"/>
        </row>
        <row r="5262">
          <cell r="B5262"/>
        </row>
        <row r="5263">
          <cell r="B5263"/>
        </row>
        <row r="5264">
          <cell r="B5264"/>
        </row>
        <row r="5265">
          <cell r="B5265"/>
        </row>
        <row r="5266">
          <cell r="B5266"/>
        </row>
        <row r="5267">
          <cell r="B5267"/>
        </row>
        <row r="5268">
          <cell r="B5268"/>
        </row>
        <row r="5269">
          <cell r="B5269"/>
        </row>
        <row r="5270">
          <cell r="B5270"/>
        </row>
        <row r="5271">
          <cell r="B5271"/>
        </row>
        <row r="5272">
          <cell r="B5272"/>
        </row>
        <row r="5273">
          <cell r="B5273"/>
        </row>
        <row r="5274">
          <cell r="B5274"/>
        </row>
        <row r="5275">
          <cell r="B5275"/>
        </row>
        <row r="5276">
          <cell r="B5276"/>
        </row>
        <row r="5277">
          <cell r="B5277"/>
        </row>
        <row r="5278">
          <cell r="B5278"/>
        </row>
        <row r="5279">
          <cell r="B5279"/>
        </row>
        <row r="5280">
          <cell r="B5280"/>
        </row>
        <row r="5281">
          <cell r="B5281"/>
        </row>
        <row r="5282">
          <cell r="B5282"/>
        </row>
        <row r="5283">
          <cell r="B5283"/>
        </row>
        <row r="5284">
          <cell r="B5284"/>
        </row>
        <row r="5285">
          <cell r="B5285"/>
        </row>
        <row r="5286">
          <cell r="B5286"/>
        </row>
        <row r="5287">
          <cell r="B5287"/>
        </row>
        <row r="5288">
          <cell r="B5288"/>
        </row>
        <row r="5289">
          <cell r="B5289"/>
        </row>
        <row r="5290">
          <cell r="B5290"/>
        </row>
        <row r="5291">
          <cell r="B5291"/>
        </row>
        <row r="5292">
          <cell r="B5292"/>
        </row>
        <row r="5293">
          <cell r="B5293"/>
        </row>
        <row r="5294">
          <cell r="B5294"/>
        </row>
        <row r="5295">
          <cell r="B5295"/>
        </row>
        <row r="5296">
          <cell r="B5296"/>
        </row>
        <row r="5297">
          <cell r="B5297"/>
        </row>
        <row r="5298">
          <cell r="B5298"/>
        </row>
        <row r="5299">
          <cell r="B5299"/>
        </row>
        <row r="5300">
          <cell r="B5300"/>
        </row>
        <row r="5301">
          <cell r="B5301"/>
        </row>
        <row r="5302">
          <cell r="B5302"/>
        </row>
        <row r="5303">
          <cell r="B5303"/>
        </row>
        <row r="5304">
          <cell r="B5304"/>
        </row>
        <row r="5305">
          <cell r="B5305"/>
        </row>
        <row r="5306">
          <cell r="B5306"/>
        </row>
        <row r="5307">
          <cell r="B5307"/>
        </row>
        <row r="5308">
          <cell r="B5308"/>
        </row>
        <row r="5309">
          <cell r="B5309"/>
        </row>
        <row r="5310">
          <cell r="B5310"/>
        </row>
        <row r="5311">
          <cell r="B5311"/>
        </row>
        <row r="5312">
          <cell r="B5312"/>
        </row>
        <row r="5313">
          <cell r="B5313"/>
        </row>
        <row r="5314">
          <cell r="B5314"/>
        </row>
        <row r="5315">
          <cell r="B5315"/>
        </row>
        <row r="5316">
          <cell r="B5316"/>
        </row>
        <row r="5317">
          <cell r="B5317"/>
        </row>
        <row r="5318">
          <cell r="B5318"/>
        </row>
        <row r="5319">
          <cell r="B5319"/>
        </row>
        <row r="5320">
          <cell r="B5320"/>
        </row>
        <row r="5321">
          <cell r="B5321"/>
        </row>
        <row r="5322">
          <cell r="B5322"/>
        </row>
        <row r="5323">
          <cell r="B5323"/>
        </row>
        <row r="5324">
          <cell r="B5324"/>
        </row>
        <row r="5325">
          <cell r="B5325"/>
        </row>
        <row r="5326">
          <cell r="B5326"/>
        </row>
        <row r="5327">
          <cell r="B5327"/>
        </row>
        <row r="5328">
          <cell r="B5328"/>
        </row>
        <row r="5329">
          <cell r="B5329"/>
        </row>
        <row r="5330">
          <cell r="B5330"/>
        </row>
        <row r="5331">
          <cell r="B5331"/>
        </row>
        <row r="5332">
          <cell r="B5332"/>
        </row>
        <row r="5333">
          <cell r="B5333"/>
        </row>
        <row r="5334">
          <cell r="B5334"/>
        </row>
        <row r="5335">
          <cell r="B5335"/>
        </row>
        <row r="5336">
          <cell r="B5336"/>
        </row>
        <row r="5337">
          <cell r="B5337"/>
        </row>
        <row r="5338">
          <cell r="B5338"/>
        </row>
        <row r="5339">
          <cell r="B5339"/>
        </row>
        <row r="5340">
          <cell r="B5340"/>
        </row>
        <row r="5341">
          <cell r="B5341"/>
        </row>
        <row r="5342">
          <cell r="B5342"/>
        </row>
        <row r="5343">
          <cell r="B5343"/>
        </row>
        <row r="5344">
          <cell r="B5344"/>
        </row>
        <row r="5345">
          <cell r="B5345"/>
        </row>
        <row r="5346">
          <cell r="B5346"/>
        </row>
        <row r="5347">
          <cell r="B5347"/>
        </row>
        <row r="5348">
          <cell r="B5348"/>
        </row>
        <row r="5349">
          <cell r="B5349"/>
        </row>
        <row r="5350">
          <cell r="B5350"/>
        </row>
        <row r="5351">
          <cell r="B5351"/>
        </row>
        <row r="5352">
          <cell r="B5352"/>
        </row>
        <row r="5353">
          <cell r="B5353"/>
        </row>
        <row r="5354">
          <cell r="B5354"/>
        </row>
        <row r="5355">
          <cell r="B5355"/>
        </row>
        <row r="5356">
          <cell r="B5356"/>
        </row>
        <row r="5357">
          <cell r="B5357"/>
        </row>
        <row r="5358">
          <cell r="B5358"/>
        </row>
        <row r="5359">
          <cell r="B5359"/>
        </row>
        <row r="5360">
          <cell r="B5360"/>
        </row>
        <row r="5361">
          <cell r="B5361"/>
        </row>
        <row r="5362">
          <cell r="B5362"/>
        </row>
        <row r="5363">
          <cell r="B5363"/>
        </row>
        <row r="5364">
          <cell r="B5364"/>
        </row>
        <row r="5365">
          <cell r="B5365"/>
        </row>
        <row r="5366">
          <cell r="B5366"/>
        </row>
        <row r="5367">
          <cell r="B5367"/>
        </row>
        <row r="5368">
          <cell r="B5368"/>
        </row>
        <row r="5369">
          <cell r="B5369"/>
        </row>
        <row r="5370">
          <cell r="B5370"/>
        </row>
        <row r="5371">
          <cell r="B5371"/>
        </row>
        <row r="5372">
          <cell r="B5372"/>
        </row>
        <row r="5373">
          <cell r="B5373"/>
        </row>
        <row r="5374">
          <cell r="B5374"/>
        </row>
        <row r="5375">
          <cell r="B5375"/>
        </row>
        <row r="5376">
          <cell r="B5376"/>
        </row>
        <row r="5377">
          <cell r="B5377"/>
        </row>
        <row r="5378">
          <cell r="B5378"/>
        </row>
        <row r="5379">
          <cell r="B5379"/>
        </row>
        <row r="5380">
          <cell r="B5380"/>
        </row>
        <row r="5381">
          <cell r="B5381"/>
        </row>
        <row r="5382">
          <cell r="B5382"/>
        </row>
        <row r="5383">
          <cell r="B5383"/>
        </row>
        <row r="5384">
          <cell r="B5384"/>
        </row>
        <row r="5385">
          <cell r="B5385"/>
        </row>
        <row r="5386">
          <cell r="B5386"/>
        </row>
        <row r="5387">
          <cell r="B5387"/>
        </row>
        <row r="5388">
          <cell r="B5388"/>
        </row>
        <row r="5389">
          <cell r="B5389"/>
        </row>
        <row r="5390">
          <cell r="B5390"/>
        </row>
        <row r="5391">
          <cell r="B5391"/>
        </row>
        <row r="5392">
          <cell r="B5392"/>
        </row>
        <row r="5393">
          <cell r="B5393"/>
        </row>
        <row r="5394">
          <cell r="B5394"/>
        </row>
        <row r="5395">
          <cell r="B5395"/>
        </row>
        <row r="5396">
          <cell r="B5396"/>
        </row>
        <row r="5397">
          <cell r="B5397"/>
        </row>
        <row r="5398">
          <cell r="B5398"/>
        </row>
        <row r="5399">
          <cell r="B5399"/>
        </row>
        <row r="5400">
          <cell r="B5400"/>
        </row>
        <row r="5401">
          <cell r="B5401"/>
        </row>
        <row r="5402">
          <cell r="B5402"/>
        </row>
        <row r="5403">
          <cell r="B5403"/>
        </row>
        <row r="5404">
          <cell r="B5404"/>
        </row>
        <row r="5405">
          <cell r="B5405"/>
        </row>
        <row r="5406">
          <cell r="B5406"/>
        </row>
        <row r="5407">
          <cell r="B5407"/>
        </row>
        <row r="5408">
          <cell r="B5408"/>
        </row>
        <row r="5409">
          <cell r="B5409"/>
        </row>
        <row r="5410">
          <cell r="B5410"/>
        </row>
        <row r="5411">
          <cell r="B5411"/>
        </row>
        <row r="5412">
          <cell r="B5412"/>
        </row>
        <row r="5413">
          <cell r="B5413"/>
        </row>
        <row r="5414">
          <cell r="B5414"/>
        </row>
        <row r="5415">
          <cell r="B5415"/>
        </row>
        <row r="5416">
          <cell r="B5416"/>
        </row>
        <row r="5417">
          <cell r="B5417"/>
        </row>
        <row r="5418">
          <cell r="B5418"/>
        </row>
        <row r="5419">
          <cell r="B5419"/>
        </row>
        <row r="5420">
          <cell r="B5420"/>
        </row>
        <row r="5421">
          <cell r="B5421"/>
        </row>
        <row r="5422">
          <cell r="B5422"/>
        </row>
        <row r="5423">
          <cell r="B5423"/>
        </row>
        <row r="5424">
          <cell r="B5424"/>
        </row>
        <row r="5425">
          <cell r="B5425"/>
        </row>
        <row r="5426">
          <cell r="B5426"/>
        </row>
        <row r="5427">
          <cell r="B5427"/>
        </row>
        <row r="5428">
          <cell r="B5428"/>
        </row>
        <row r="5429">
          <cell r="B5429"/>
        </row>
        <row r="5430">
          <cell r="B5430"/>
        </row>
        <row r="5431">
          <cell r="B5431"/>
        </row>
        <row r="5432">
          <cell r="B5432"/>
        </row>
        <row r="5433">
          <cell r="B5433"/>
        </row>
        <row r="5434">
          <cell r="B5434"/>
        </row>
        <row r="5435">
          <cell r="B5435"/>
        </row>
        <row r="5436">
          <cell r="B5436"/>
        </row>
        <row r="5437">
          <cell r="B5437"/>
        </row>
        <row r="5438">
          <cell r="B5438"/>
        </row>
        <row r="5439">
          <cell r="B5439"/>
        </row>
        <row r="5440">
          <cell r="B5440"/>
        </row>
        <row r="5441">
          <cell r="B5441"/>
        </row>
        <row r="5442">
          <cell r="B5442"/>
        </row>
        <row r="5443">
          <cell r="B5443"/>
        </row>
        <row r="5444">
          <cell r="B5444"/>
        </row>
        <row r="5445">
          <cell r="B5445"/>
        </row>
        <row r="5446">
          <cell r="B5446"/>
        </row>
        <row r="5447">
          <cell r="B5447"/>
        </row>
        <row r="5448">
          <cell r="B5448"/>
        </row>
        <row r="5449">
          <cell r="B5449"/>
        </row>
        <row r="5450">
          <cell r="B5450"/>
        </row>
        <row r="5451">
          <cell r="B5451"/>
        </row>
        <row r="5452">
          <cell r="B5452"/>
        </row>
        <row r="5453">
          <cell r="B5453"/>
        </row>
        <row r="5454">
          <cell r="B5454"/>
        </row>
        <row r="5455">
          <cell r="B5455"/>
        </row>
        <row r="5456">
          <cell r="B5456"/>
        </row>
        <row r="5457">
          <cell r="B5457"/>
        </row>
        <row r="5458">
          <cell r="B5458"/>
        </row>
        <row r="5459">
          <cell r="B5459"/>
        </row>
        <row r="5460">
          <cell r="B5460"/>
        </row>
        <row r="5461">
          <cell r="B5461"/>
        </row>
        <row r="5462">
          <cell r="B5462"/>
        </row>
        <row r="5463">
          <cell r="B5463"/>
        </row>
        <row r="5464">
          <cell r="B5464"/>
        </row>
        <row r="5465">
          <cell r="B5465"/>
        </row>
        <row r="5466">
          <cell r="B5466"/>
        </row>
        <row r="5467">
          <cell r="B5467"/>
        </row>
        <row r="5468">
          <cell r="B5468"/>
        </row>
        <row r="5469">
          <cell r="B5469"/>
        </row>
        <row r="5470">
          <cell r="B5470"/>
        </row>
        <row r="5471">
          <cell r="B5471"/>
        </row>
        <row r="5472">
          <cell r="B5472"/>
        </row>
        <row r="5473">
          <cell r="B5473"/>
        </row>
        <row r="5474">
          <cell r="B5474"/>
        </row>
        <row r="5475">
          <cell r="B5475"/>
        </row>
        <row r="5476">
          <cell r="B5476"/>
        </row>
        <row r="5477">
          <cell r="B5477"/>
        </row>
        <row r="5478">
          <cell r="B5478"/>
        </row>
        <row r="5479">
          <cell r="B5479"/>
        </row>
        <row r="5480">
          <cell r="B5480"/>
        </row>
        <row r="5481">
          <cell r="B5481"/>
        </row>
        <row r="5482">
          <cell r="B5482"/>
        </row>
        <row r="5483">
          <cell r="B5483"/>
        </row>
        <row r="5484">
          <cell r="B5484"/>
        </row>
        <row r="5485">
          <cell r="B5485"/>
        </row>
        <row r="5486">
          <cell r="B5486"/>
        </row>
        <row r="5487">
          <cell r="B5487"/>
        </row>
        <row r="5488">
          <cell r="B5488"/>
        </row>
        <row r="5489">
          <cell r="B5489"/>
        </row>
        <row r="5490">
          <cell r="B5490"/>
        </row>
        <row r="5491">
          <cell r="B5491"/>
        </row>
        <row r="5492">
          <cell r="B5492"/>
        </row>
        <row r="5493">
          <cell r="B5493"/>
        </row>
        <row r="5494">
          <cell r="B5494"/>
        </row>
        <row r="5495">
          <cell r="B5495"/>
        </row>
        <row r="5496">
          <cell r="B5496"/>
        </row>
        <row r="5497">
          <cell r="B5497"/>
        </row>
        <row r="5498">
          <cell r="B5498"/>
        </row>
        <row r="5499">
          <cell r="B5499"/>
        </row>
        <row r="5500">
          <cell r="B5500"/>
        </row>
        <row r="5501">
          <cell r="B5501"/>
        </row>
        <row r="5502">
          <cell r="B5502"/>
        </row>
        <row r="5503">
          <cell r="B5503"/>
        </row>
        <row r="5504">
          <cell r="B5504"/>
        </row>
        <row r="5505">
          <cell r="B5505"/>
        </row>
        <row r="5506">
          <cell r="B5506"/>
        </row>
        <row r="5507">
          <cell r="B5507"/>
        </row>
        <row r="5508">
          <cell r="B5508"/>
        </row>
        <row r="5509">
          <cell r="B5509"/>
        </row>
        <row r="5510">
          <cell r="B5510"/>
        </row>
        <row r="5511">
          <cell r="B5511"/>
        </row>
        <row r="5512">
          <cell r="B5512"/>
        </row>
        <row r="5513">
          <cell r="B5513"/>
        </row>
        <row r="5514">
          <cell r="B5514"/>
        </row>
        <row r="5515">
          <cell r="B5515"/>
        </row>
        <row r="5516">
          <cell r="B5516"/>
        </row>
        <row r="5517">
          <cell r="B5517"/>
        </row>
        <row r="5518">
          <cell r="B5518"/>
        </row>
        <row r="5519">
          <cell r="B5519"/>
        </row>
        <row r="5520">
          <cell r="B5520"/>
        </row>
        <row r="5521">
          <cell r="B5521"/>
        </row>
        <row r="5522">
          <cell r="B5522"/>
        </row>
        <row r="5523">
          <cell r="B5523"/>
        </row>
        <row r="5524">
          <cell r="B5524"/>
        </row>
        <row r="5525">
          <cell r="B5525"/>
        </row>
        <row r="5526">
          <cell r="B5526"/>
        </row>
        <row r="5527">
          <cell r="B5527"/>
        </row>
        <row r="5528">
          <cell r="B5528"/>
        </row>
        <row r="5529">
          <cell r="B5529"/>
        </row>
        <row r="5530">
          <cell r="B5530"/>
        </row>
        <row r="5531">
          <cell r="B5531"/>
        </row>
        <row r="5532">
          <cell r="B5532"/>
        </row>
        <row r="5533">
          <cell r="B5533"/>
        </row>
        <row r="5534">
          <cell r="B5534"/>
        </row>
        <row r="5535">
          <cell r="B5535"/>
        </row>
        <row r="5536">
          <cell r="B5536"/>
        </row>
        <row r="5537">
          <cell r="B5537"/>
        </row>
        <row r="5538">
          <cell r="B5538"/>
        </row>
        <row r="5539">
          <cell r="B5539"/>
        </row>
        <row r="5540">
          <cell r="B5540"/>
        </row>
        <row r="5541">
          <cell r="B5541"/>
        </row>
        <row r="5542">
          <cell r="B5542"/>
        </row>
        <row r="5543">
          <cell r="B5543"/>
        </row>
        <row r="5544">
          <cell r="B5544"/>
        </row>
        <row r="5545">
          <cell r="B5545"/>
        </row>
        <row r="5546">
          <cell r="B5546"/>
        </row>
        <row r="5547">
          <cell r="B5547"/>
        </row>
        <row r="5548">
          <cell r="B5548"/>
        </row>
        <row r="5549">
          <cell r="B5549"/>
        </row>
        <row r="5550">
          <cell r="B5550"/>
        </row>
        <row r="5551">
          <cell r="B5551"/>
        </row>
        <row r="5552">
          <cell r="B5552"/>
        </row>
        <row r="5553">
          <cell r="B5553"/>
        </row>
        <row r="5554">
          <cell r="B5554"/>
        </row>
        <row r="5555">
          <cell r="B5555"/>
        </row>
        <row r="5556">
          <cell r="B5556"/>
        </row>
        <row r="5557">
          <cell r="B5557"/>
        </row>
        <row r="5558">
          <cell r="B5558"/>
        </row>
        <row r="5559">
          <cell r="B5559"/>
        </row>
        <row r="5560">
          <cell r="B5560"/>
        </row>
        <row r="5561">
          <cell r="B5561"/>
        </row>
        <row r="5562">
          <cell r="B5562"/>
        </row>
        <row r="5563">
          <cell r="B5563"/>
        </row>
        <row r="5564">
          <cell r="B5564"/>
        </row>
        <row r="5565">
          <cell r="B5565"/>
        </row>
        <row r="5566">
          <cell r="B5566"/>
        </row>
        <row r="5567">
          <cell r="B5567"/>
        </row>
        <row r="5568">
          <cell r="B5568"/>
        </row>
        <row r="5569">
          <cell r="B5569"/>
        </row>
        <row r="5570">
          <cell r="B5570"/>
        </row>
        <row r="5571">
          <cell r="B5571"/>
        </row>
        <row r="5572">
          <cell r="B5572"/>
        </row>
        <row r="5573">
          <cell r="B5573"/>
        </row>
        <row r="5574">
          <cell r="B5574"/>
        </row>
        <row r="5575">
          <cell r="B5575"/>
        </row>
        <row r="5576">
          <cell r="B5576"/>
        </row>
        <row r="5577">
          <cell r="B5577"/>
        </row>
        <row r="5578">
          <cell r="B5578"/>
        </row>
        <row r="5579">
          <cell r="B5579"/>
        </row>
        <row r="5580">
          <cell r="B5580"/>
        </row>
        <row r="5581">
          <cell r="B5581"/>
        </row>
        <row r="5582">
          <cell r="B5582"/>
        </row>
        <row r="5583">
          <cell r="B5583"/>
        </row>
        <row r="5584">
          <cell r="B5584"/>
        </row>
        <row r="5585">
          <cell r="B5585"/>
        </row>
        <row r="5586">
          <cell r="B5586"/>
        </row>
        <row r="5587">
          <cell r="B5587"/>
        </row>
        <row r="5588">
          <cell r="B5588"/>
        </row>
        <row r="5589">
          <cell r="B5589"/>
        </row>
        <row r="5590">
          <cell r="B5590"/>
        </row>
        <row r="5591">
          <cell r="B5591"/>
        </row>
        <row r="5592">
          <cell r="B5592"/>
        </row>
        <row r="5593">
          <cell r="B5593"/>
        </row>
        <row r="5594">
          <cell r="B5594"/>
        </row>
        <row r="5595">
          <cell r="B5595"/>
        </row>
        <row r="5596">
          <cell r="B5596"/>
        </row>
        <row r="5597">
          <cell r="B5597"/>
        </row>
        <row r="5598">
          <cell r="B5598"/>
        </row>
        <row r="5599">
          <cell r="B5599"/>
        </row>
        <row r="5600">
          <cell r="B5600"/>
        </row>
        <row r="5601">
          <cell r="B5601"/>
        </row>
        <row r="5602">
          <cell r="B5602"/>
        </row>
        <row r="5603">
          <cell r="B5603"/>
        </row>
        <row r="5604">
          <cell r="B5604"/>
        </row>
        <row r="5605">
          <cell r="B5605"/>
        </row>
        <row r="5606">
          <cell r="B5606"/>
        </row>
        <row r="5607">
          <cell r="B5607"/>
        </row>
        <row r="5608">
          <cell r="B5608"/>
        </row>
        <row r="5609">
          <cell r="B5609"/>
        </row>
        <row r="5610">
          <cell r="B5610"/>
        </row>
        <row r="5611">
          <cell r="B5611"/>
        </row>
        <row r="5612">
          <cell r="B5612"/>
        </row>
        <row r="5613">
          <cell r="B5613"/>
        </row>
        <row r="5614">
          <cell r="B5614"/>
        </row>
        <row r="5615">
          <cell r="B5615"/>
        </row>
        <row r="5616">
          <cell r="B5616"/>
        </row>
        <row r="5617">
          <cell r="B5617"/>
        </row>
        <row r="5618">
          <cell r="B5618"/>
        </row>
        <row r="5619">
          <cell r="B5619"/>
        </row>
        <row r="5620">
          <cell r="B5620"/>
        </row>
        <row r="5621">
          <cell r="B5621"/>
        </row>
        <row r="5622">
          <cell r="B5622"/>
        </row>
        <row r="5623">
          <cell r="B5623"/>
        </row>
        <row r="5624">
          <cell r="B5624"/>
        </row>
        <row r="5625">
          <cell r="B5625"/>
        </row>
        <row r="5626">
          <cell r="B5626"/>
        </row>
        <row r="5627">
          <cell r="B5627"/>
        </row>
        <row r="5628">
          <cell r="B5628"/>
        </row>
        <row r="5629">
          <cell r="B5629"/>
        </row>
        <row r="5630">
          <cell r="B5630"/>
        </row>
        <row r="5631">
          <cell r="B5631"/>
        </row>
        <row r="5632">
          <cell r="B5632"/>
        </row>
        <row r="5633">
          <cell r="B5633"/>
        </row>
        <row r="5634">
          <cell r="B5634"/>
        </row>
        <row r="5635">
          <cell r="B5635"/>
        </row>
        <row r="5636">
          <cell r="B5636"/>
        </row>
        <row r="5637">
          <cell r="B5637"/>
        </row>
        <row r="5638">
          <cell r="B5638"/>
        </row>
        <row r="5639">
          <cell r="B5639"/>
        </row>
        <row r="5640">
          <cell r="B5640"/>
        </row>
        <row r="5641">
          <cell r="B5641"/>
        </row>
        <row r="5642">
          <cell r="B5642"/>
        </row>
        <row r="5643">
          <cell r="B5643"/>
        </row>
        <row r="5644">
          <cell r="B5644"/>
        </row>
        <row r="5645">
          <cell r="B5645"/>
        </row>
        <row r="5646">
          <cell r="B5646"/>
        </row>
        <row r="5647">
          <cell r="B5647"/>
        </row>
        <row r="5648">
          <cell r="B5648"/>
        </row>
        <row r="5649">
          <cell r="B5649"/>
        </row>
        <row r="5650">
          <cell r="B5650"/>
        </row>
        <row r="5651">
          <cell r="B5651"/>
        </row>
        <row r="5652">
          <cell r="B5652"/>
        </row>
        <row r="5653">
          <cell r="B5653"/>
        </row>
        <row r="5654">
          <cell r="B5654"/>
        </row>
        <row r="5655">
          <cell r="B5655"/>
        </row>
        <row r="5656">
          <cell r="B5656"/>
        </row>
        <row r="5657">
          <cell r="B5657"/>
        </row>
        <row r="5658">
          <cell r="B5658"/>
        </row>
        <row r="5659">
          <cell r="B5659"/>
        </row>
        <row r="5660">
          <cell r="B5660"/>
        </row>
        <row r="5661">
          <cell r="B5661"/>
        </row>
        <row r="5662">
          <cell r="B5662"/>
        </row>
        <row r="5663">
          <cell r="B5663"/>
        </row>
        <row r="5664">
          <cell r="B5664"/>
        </row>
        <row r="5665">
          <cell r="B5665"/>
        </row>
        <row r="5666">
          <cell r="B5666"/>
        </row>
        <row r="5667">
          <cell r="B5667"/>
        </row>
        <row r="5668">
          <cell r="B5668"/>
        </row>
        <row r="5669">
          <cell r="B5669"/>
        </row>
        <row r="5670">
          <cell r="B5670"/>
        </row>
        <row r="5671">
          <cell r="B5671"/>
        </row>
        <row r="5672">
          <cell r="B5672"/>
        </row>
        <row r="5673">
          <cell r="B5673"/>
        </row>
        <row r="5674">
          <cell r="B5674"/>
        </row>
        <row r="5675">
          <cell r="B5675"/>
        </row>
        <row r="5676">
          <cell r="B5676"/>
        </row>
        <row r="5677">
          <cell r="B5677"/>
        </row>
        <row r="5678">
          <cell r="B5678"/>
        </row>
        <row r="5679">
          <cell r="B5679"/>
        </row>
        <row r="5680">
          <cell r="B5680"/>
        </row>
        <row r="5681">
          <cell r="B5681"/>
        </row>
        <row r="5682">
          <cell r="B5682"/>
        </row>
        <row r="5683">
          <cell r="B5683"/>
        </row>
        <row r="5684">
          <cell r="B5684"/>
        </row>
        <row r="5685">
          <cell r="B5685"/>
        </row>
        <row r="5686">
          <cell r="B5686"/>
        </row>
        <row r="5687">
          <cell r="B5687"/>
        </row>
        <row r="5688">
          <cell r="B5688"/>
        </row>
        <row r="5689">
          <cell r="B5689"/>
        </row>
        <row r="5690">
          <cell r="B5690"/>
        </row>
        <row r="5691">
          <cell r="B5691"/>
        </row>
        <row r="5692">
          <cell r="B5692"/>
        </row>
        <row r="5693">
          <cell r="B5693"/>
        </row>
        <row r="5694">
          <cell r="B5694"/>
        </row>
        <row r="5695">
          <cell r="B5695"/>
        </row>
        <row r="5696">
          <cell r="B5696"/>
        </row>
        <row r="5697">
          <cell r="B5697"/>
        </row>
        <row r="5698">
          <cell r="B5698"/>
        </row>
        <row r="5699">
          <cell r="B5699"/>
        </row>
        <row r="5700">
          <cell r="B5700"/>
        </row>
        <row r="5701">
          <cell r="B5701"/>
        </row>
        <row r="5702">
          <cell r="B5702"/>
        </row>
        <row r="5703">
          <cell r="B5703"/>
        </row>
        <row r="5704">
          <cell r="B5704"/>
        </row>
        <row r="5705">
          <cell r="B5705"/>
        </row>
        <row r="5706">
          <cell r="B5706"/>
        </row>
        <row r="5707">
          <cell r="B5707"/>
        </row>
        <row r="5708">
          <cell r="B5708"/>
        </row>
        <row r="5709">
          <cell r="B5709"/>
        </row>
        <row r="5710">
          <cell r="B5710"/>
        </row>
        <row r="5711">
          <cell r="B5711"/>
        </row>
        <row r="5712">
          <cell r="B5712"/>
        </row>
        <row r="5713">
          <cell r="B5713"/>
        </row>
        <row r="5714">
          <cell r="B5714"/>
        </row>
        <row r="5715">
          <cell r="B5715"/>
        </row>
        <row r="5716">
          <cell r="B5716"/>
        </row>
        <row r="5717">
          <cell r="B5717"/>
        </row>
        <row r="5718">
          <cell r="B5718"/>
        </row>
        <row r="5719">
          <cell r="B5719"/>
        </row>
        <row r="5720">
          <cell r="B5720"/>
        </row>
        <row r="5721">
          <cell r="B5721"/>
        </row>
        <row r="5722">
          <cell r="B5722"/>
        </row>
        <row r="5723">
          <cell r="B5723"/>
        </row>
        <row r="5724">
          <cell r="B5724"/>
        </row>
        <row r="5725">
          <cell r="B5725"/>
        </row>
        <row r="5726">
          <cell r="B5726"/>
        </row>
        <row r="5727">
          <cell r="B5727"/>
        </row>
        <row r="5728">
          <cell r="B5728"/>
        </row>
        <row r="5729">
          <cell r="B5729"/>
        </row>
        <row r="5730">
          <cell r="B5730"/>
        </row>
        <row r="5731">
          <cell r="B5731"/>
        </row>
        <row r="5732">
          <cell r="B5732"/>
        </row>
        <row r="5733">
          <cell r="B5733"/>
        </row>
        <row r="5734">
          <cell r="B5734"/>
        </row>
        <row r="5735">
          <cell r="B5735"/>
        </row>
        <row r="5736">
          <cell r="B5736"/>
        </row>
        <row r="5737">
          <cell r="B5737"/>
        </row>
        <row r="5738">
          <cell r="B5738"/>
        </row>
        <row r="5739">
          <cell r="B5739"/>
        </row>
        <row r="5740">
          <cell r="B5740"/>
        </row>
        <row r="5741">
          <cell r="B5741"/>
        </row>
        <row r="5742">
          <cell r="B5742"/>
        </row>
        <row r="5743">
          <cell r="B5743"/>
        </row>
        <row r="5744">
          <cell r="B5744"/>
        </row>
        <row r="5745">
          <cell r="B5745"/>
        </row>
        <row r="5746">
          <cell r="B5746"/>
        </row>
        <row r="5747">
          <cell r="B5747"/>
        </row>
        <row r="5748">
          <cell r="B5748"/>
        </row>
        <row r="5749">
          <cell r="B5749"/>
        </row>
        <row r="5750">
          <cell r="B5750"/>
        </row>
        <row r="5751">
          <cell r="B5751"/>
        </row>
        <row r="5752">
          <cell r="B5752"/>
        </row>
        <row r="5753">
          <cell r="B5753"/>
        </row>
        <row r="5754">
          <cell r="B5754"/>
        </row>
        <row r="5755">
          <cell r="B5755"/>
        </row>
        <row r="5756">
          <cell r="B5756"/>
        </row>
        <row r="5757">
          <cell r="B5757"/>
        </row>
        <row r="5758">
          <cell r="B5758"/>
        </row>
        <row r="5759">
          <cell r="B5759"/>
        </row>
        <row r="5760">
          <cell r="B5760"/>
        </row>
        <row r="5761">
          <cell r="B5761"/>
        </row>
        <row r="5762">
          <cell r="B5762"/>
        </row>
        <row r="5763">
          <cell r="B5763"/>
        </row>
        <row r="5764">
          <cell r="B5764"/>
        </row>
        <row r="5765">
          <cell r="B5765"/>
        </row>
        <row r="5766">
          <cell r="B5766"/>
        </row>
        <row r="5767">
          <cell r="B5767"/>
        </row>
        <row r="5768">
          <cell r="B5768"/>
        </row>
        <row r="5769">
          <cell r="B5769"/>
        </row>
        <row r="5770">
          <cell r="B5770"/>
        </row>
        <row r="5771">
          <cell r="B5771"/>
        </row>
        <row r="5772">
          <cell r="B5772"/>
        </row>
        <row r="5773">
          <cell r="B5773"/>
        </row>
        <row r="5774">
          <cell r="B5774"/>
        </row>
        <row r="5775">
          <cell r="B5775"/>
        </row>
        <row r="5776">
          <cell r="B5776"/>
        </row>
        <row r="5777">
          <cell r="B5777"/>
        </row>
        <row r="5778">
          <cell r="B5778"/>
        </row>
        <row r="5779">
          <cell r="B5779"/>
        </row>
        <row r="5780">
          <cell r="B5780"/>
        </row>
        <row r="5781">
          <cell r="B5781"/>
        </row>
        <row r="5782">
          <cell r="B5782"/>
        </row>
        <row r="5783">
          <cell r="B5783"/>
        </row>
        <row r="5784">
          <cell r="B5784"/>
        </row>
        <row r="5785">
          <cell r="B5785"/>
        </row>
        <row r="5786">
          <cell r="B5786"/>
        </row>
        <row r="5787">
          <cell r="B5787"/>
        </row>
        <row r="5788">
          <cell r="B5788"/>
        </row>
        <row r="5789">
          <cell r="B5789"/>
        </row>
        <row r="5790">
          <cell r="B5790"/>
        </row>
        <row r="5791">
          <cell r="B5791"/>
        </row>
        <row r="5792">
          <cell r="B5792"/>
        </row>
        <row r="5793">
          <cell r="B5793"/>
        </row>
        <row r="5794">
          <cell r="B5794"/>
        </row>
        <row r="5795">
          <cell r="B5795"/>
        </row>
        <row r="5796">
          <cell r="B5796"/>
        </row>
        <row r="5797">
          <cell r="B5797"/>
        </row>
        <row r="5798">
          <cell r="B5798"/>
        </row>
        <row r="5799">
          <cell r="B5799"/>
        </row>
        <row r="5800">
          <cell r="B5800"/>
        </row>
        <row r="5801">
          <cell r="B5801"/>
        </row>
        <row r="5802">
          <cell r="B5802"/>
        </row>
        <row r="5803">
          <cell r="B5803"/>
        </row>
        <row r="5804">
          <cell r="B5804"/>
        </row>
        <row r="5805">
          <cell r="B5805"/>
        </row>
        <row r="5806">
          <cell r="B5806"/>
        </row>
        <row r="5807">
          <cell r="B5807"/>
        </row>
        <row r="5808">
          <cell r="B5808"/>
        </row>
        <row r="5809">
          <cell r="B5809"/>
        </row>
        <row r="5810">
          <cell r="B5810"/>
        </row>
        <row r="5811">
          <cell r="B5811"/>
        </row>
        <row r="5812">
          <cell r="B5812"/>
        </row>
        <row r="5813">
          <cell r="B5813"/>
        </row>
        <row r="5814">
          <cell r="B5814"/>
        </row>
        <row r="5815">
          <cell r="B5815"/>
        </row>
        <row r="5816">
          <cell r="B5816"/>
        </row>
        <row r="5817">
          <cell r="B5817"/>
        </row>
        <row r="5818">
          <cell r="B5818"/>
        </row>
        <row r="5819">
          <cell r="B5819"/>
        </row>
        <row r="5820">
          <cell r="B5820"/>
        </row>
        <row r="5821">
          <cell r="B5821"/>
        </row>
        <row r="5822">
          <cell r="B5822"/>
        </row>
        <row r="5823">
          <cell r="B5823"/>
        </row>
        <row r="5824">
          <cell r="B5824"/>
        </row>
        <row r="5825">
          <cell r="B5825"/>
        </row>
        <row r="5826">
          <cell r="B5826"/>
        </row>
        <row r="5827">
          <cell r="B5827"/>
        </row>
        <row r="5828">
          <cell r="B5828"/>
        </row>
        <row r="5829">
          <cell r="B5829"/>
        </row>
        <row r="5830">
          <cell r="B5830"/>
        </row>
        <row r="5831">
          <cell r="B5831"/>
        </row>
        <row r="5832">
          <cell r="B5832"/>
        </row>
        <row r="5833">
          <cell r="B5833"/>
        </row>
        <row r="5834">
          <cell r="B5834"/>
        </row>
        <row r="5835">
          <cell r="B5835"/>
        </row>
        <row r="5836">
          <cell r="B5836"/>
        </row>
        <row r="5837">
          <cell r="B5837"/>
        </row>
        <row r="5838">
          <cell r="B5838"/>
        </row>
        <row r="5839">
          <cell r="B5839"/>
        </row>
        <row r="5840">
          <cell r="B5840"/>
        </row>
        <row r="5841">
          <cell r="B5841"/>
        </row>
        <row r="5842">
          <cell r="B5842"/>
        </row>
        <row r="5843">
          <cell r="B5843"/>
        </row>
        <row r="5844">
          <cell r="B5844"/>
        </row>
        <row r="5845">
          <cell r="B5845"/>
        </row>
        <row r="5846">
          <cell r="B5846"/>
        </row>
        <row r="5847">
          <cell r="B5847"/>
        </row>
        <row r="5848">
          <cell r="B5848"/>
        </row>
        <row r="5849">
          <cell r="B5849"/>
        </row>
        <row r="5850">
          <cell r="B5850"/>
        </row>
        <row r="5851">
          <cell r="B5851"/>
        </row>
        <row r="5852">
          <cell r="B5852"/>
        </row>
        <row r="5853">
          <cell r="B5853"/>
        </row>
        <row r="5854">
          <cell r="B5854"/>
        </row>
        <row r="5855">
          <cell r="B5855"/>
        </row>
        <row r="5856">
          <cell r="B5856"/>
        </row>
        <row r="5857">
          <cell r="B5857"/>
        </row>
        <row r="5858">
          <cell r="B5858"/>
        </row>
        <row r="5859">
          <cell r="B5859"/>
        </row>
        <row r="5860">
          <cell r="B5860"/>
        </row>
        <row r="5861">
          <cell r="B5861"/>
        </row>
        <row r="5862">
          <cell r="B5862"/>
        </row>
        <row r="5863">
          <cell r="B5863"/>
        </row>
        <row r="5864">
          <cell r="B5864"/>
        </row>
        <row r="5865">
          <cell r="B5865"/>
        </row>
        <row r="5866">
          <cell r="B5866"/>
        </row>
        <row r="5867">
          <cell r="B5867"/>
        </row>
        <row r="5868">
          <cell r="B5868"/>
        </row>
        <row r="5869">
          <cell r="B5869"/>
        </row>
        <row r="5870">
          <cell r="B5870"/>
        </row>
        <row r="5871">
          <cell r="B5871"/>
        </row>
        <row r="5872">
          <cell r="B5872"/>
        </row>
        <row r="5873">
          <cell r="B5873"/>
        </row>
        <row r="5874">
          <cell r="B5874"/>
        </row>
        <row r="5875">
          <cell r="B5875"/>
        </row>
        <row r="5876">
          <cell r="B5876"/>
        </row>
        <row r="5877">
          <cell r="B5877"/>
        </row>
        <row r="5878">
          <cell r="B5878"/>
        </row>
        <row r="5879">
          <cell r="B5879"/>
        </row>
        <row r="5880">
          <cell r="B5880"/>
        </row>
        <row r="5881">
          <cell r="B5881"/>
        </row>
        <row r="5882">
          <cell r="B5882"/>
        </row>
        <row r="5883">
          <cell r="B5883"/>
        </row>
        <row r="5884">
          <cell r="B5884"/>
        </row>
        <row r="5885">
          <cell r="B5885"/>
        </row>
        <row r="5886">
          <cell r="B5886"/>
        </row>
        <row r="5887">
          <cell r="B5887"/>
        </row>
        <row r="5888">
          <cell r="B5888"/>
        </row>
        <row r="5889">
          <cell r="B5889"/>
        </row>
        <row r="5890">
          <cell r="B5890"/>
        </row>
        <row r="5891">
          <cell r="B5891"/>
        </row>
        <row r="5892">
          <cell r="B5892"/>
        </row>
        <row r="5893">
          <cell r="B5893"/>
        </row>
        <row r="5894">
          <cell r="B5894"/>
        </row>
        <row r="5895">
          <cell r="B5895"/>
        </row>
        <row r="5896">
          <cell r="B5896"/>
        </row>
        <row r="5897">
          <cell r="B5897"/>
        </row>
        <row r="5898">
          <cell r="B5898"/>
        </row>
        <row r="5899">
          <cell r="B5899"/>
        </row>
        <row r="5900">
          <cell r="B5900"/>
        </row>
        <row r="5901">
          <cell r="B5901"/>
        </row>
        <row r="5902">
          <cell r="B5902"/>
        </row>
        <row r="5903">
          <cell r="B5903"/>
        </row>
        <row r="5904">
          <cell r="B5904"/>
        </row>
        <row r="5905">
          <cell r="B5905"/>
        </row>
        <row r="5906">
          <cell r="B5906"/>
        </row>
        <row r="5907">
          <cell r="B5907"/>
        </row>
        <row r="5908">
          <cell r="B5908"/>
        </row>
        <row r="5909">
          <cell r="B5909"/>
        </row>
        <row r="5910">
          <cell r="B5910"/>
        </row>
        <row r="5911">
          <cell r="B5911"/>
        </row>
        <row r="5912">
          <cell r="B5912"/>
        </row>
        <row r="5913">
          <cell r="B5913"/>
        </row>
        <row r="5914">
          <cell r="B5914"/>
        </row>
        <row r="5915">
          <cell r="B5915"/>
        </row>
        <row r="5916">
          <cell r="B5916"/>
        </row>
        <row r="5917">
          <cell r="B5917"/>
        </row>
        <row r="5918">
          <cell r="B5918"/>
        </row>
        <row r="5919">
          <cell r="B5919"/>
        </row>
        <row r="5920">
          <cell r="B5920"/>
        </row>
        <row r="5921">
          <cell r="B5921"/>
        </row>
        <row r="5922">
          <cell r="B5922"/>
        </row>
        <row r="5923">
          <cell r="B5923"/>
        </row>
        <row r="5924">
          <cell r="B5924"/>
        </row>
        <row r="5925">
          <cell r="B5925"/>
        </row>
        <row r="5926">
          <cell r="B5926"/>
        </row>
        <row r="5927">
          <cell r="B5927"/>
        </row>
        <row r="5928">
          <cell r="B5928"/>
        </row>
        <row r="5929">
          <cell r="B5929"/>
        </row>
        <row r="5930">
          <cell r="B5930"/>
        </row>
        <row r="5931">
          <cell r="B5931"/>
        </row>
        <row r="5932">
          <cell r="B5932"/>
        </row>
        <row r="5933">
          <cell r="B5933"/>
        </row>
        <row r="5934">
          <cell r="B5934"/>
        </row>
        <row r="5935">
          <cell r="B5935"/>
        </row>
        <row r="5936">
          <cell r="B5936"/>
        </row>
        <row r="5937">
          <cell r="B5937"/>
        </row>
        <row r="5938">
          <cell r="B5938"/>
        </row>
        <row r="5939">
          <cell r="B5939"/>
        </row>
        <row r="5940">
          <cell r="B5940"/>
        </row>
        <row r="5941">
          <cell r="B5941"/>
        </row>
        <row r="5942">
          <cell r="B5942"/>
        </row>
        <row r="5943">
          <cell r="B5943"/>
        </row>
        <row r="5944">
          <cell r="B5944"/>
        </row>
        <row r="5945">
          <cell r="B5945"/>
        </row>
        <row r="5946">
          <cell r="B5946"/>
        </row>
        <row r="5947">
          <cell r="B5947"/>
        </row>
        <row r="5948">
          <cell r="B5948"/>
        </row>
        <row r="5949">
          <cell r="B5949"/>
        </row>
        <row r="5950">
          <cell r="B5950"/>
        </row>
        <row r="5951">
          <cell r="B5951"/>
        </row>
        <row r="5952">
          <cell r="B5952"/>
        </row>
        <row r="5953">
          <cell r="B5953"/>
        </row>
        <row r="5954">
          <cell r="B5954"/>
        </row>
        <row r="5955">
          <cell r="B5955"/>
        </row>
        <row r="5956">
          <cell r="B5956"/>
        </row>
        <row r="5957">
          <cell r="B5957"/>
        </row>
        <row r="5958">
          <cell r="B5958"/>
        </row>
        <row r="5959">
          <cell r="B5959"/>
        </row>
        <row r="5960">
          <cell r="B5960"/>
        </row>
        <row r="5961">
          <cell r="B5961"/>
        </row>
        <row r="5962">
          <cell r="B5962"/>
        </row>
        <row r="5963">
          <cell r="B5963"/>
        </row>
        <row r="5964">
          <cell r="B5964"/>
        </row>
        <row r="5965">
          <cell r="B5965"/>
        </row>
        <row r="5966">
          <cell r="B5966"/>
        </row>
        <row r="5967">
          <cell r="B5967"/>
        </row>
        <row r="5968">
          <cell r="B5968"/>
        </row>
        <row r="5969">
          <cell r="B5969"/>
        </row>
        <row r="5970">
          <cell r="B5970"/>
        </row>
        <row r="5971">
          <cell r="B5971"/>
        </row>
        <row r="5972">
          <cell r="B5972"/>
        </row>
        <row r="5973">
          <cell r="B5973"/>
        </row>
        <row r="5974">
          <cell r="B5974"/>
        </row>
        <row r="5975">
          <cell r="B5975"/>
        </row>
        <row r="5976">
          <cell r="B5976"/>
        </row>
        <row r="5977">
          <cell r="B5977"/>
        </row>
        <row r="5978">
          <cell r="B5978"/>
        </row>
        <row r="5979">
          <cell r="B5979"/>
        </row>
        <row r="5980">
          <cell r="B5980"/>
        </row>
        <row r="5981">
          <cell r="B5981"/>
        </row>
        <row r="5982">
          <cell r="B5982"/>
        </row>
        <row r="5983">
          <cell r="B5983"/>
        </row>
        <row r="5984">
          <cell r="B5984"/>
        </row>
        <row r="5985">
          <cell r="B5985"/>
        </row>
        <row r="5986">
          <cell r="B5986"/>
        </row>
        <row r="5987">
          <cell r="B5987"/>
        </row>
        <row r="5988">
          <cell r="B5988"/>
        </row>
        <row r="5989">
          <cell r="B5989"/>
        </row>
        <row r="5990">
          <cell r="B5990"/>
        </row>
        <row r="5991">
          <cell r="B5991"/>
        </row>
        <row r="5992">
          <cell r="B5992"/>
        </row>
        <row r="5993">
          <cell r="B5993"/>
        </row>
        <row r="5994">
          <cell r="B5994"/>
        </row>
        <row r="5995">
          <cell r="B5995"/>
        </row>
        <row r="5996">
          <cell r="B5996"/>
        </row>
        <row r="5997">
          <cell r="B5997"/>
        </row>
        <row r="5998">
          <cell r="B5998"/>
        </row>
        <row r="5999">
          <cell r="B5999"/>
        </row>
        <row r="6000">
          <cell r="B6000"/>
        </row>
        <row r="6001">
          <cell r="B6001"/>
        </row>
        <row r="6002">
          <cell r="B6002"/>
        </row>
        <row r="6003">
          <cell r="B6003"/>
        </row>
        <row r="6004">
          <cell r="B6004"/>
        </row>
        <row r="6005">
          <cell r="B6005"/>
        </row>
        <row r="6006">
          <cell r="B6006"/>
        </row>
        <row r="6007">
          <cell r="B6007"/>
        </row>
        <row r="6008">
          <cell r="B6008"/>
        </row>
        <row r="6009">
          <cell r="B6009"/>
        </row>
        <row r="6010">
          <cell r="B6010"/>
        </row>
        <row r="6011">
          <cell r="B6011"/>
        </row>
        <row r="6012">
          <cell r="B6012"/>
        </row>
        <row r="6013">
          <cell r="B6013"/>
        </row>
        <row r="6014">
          <cell r="B6014"/>
        </row>
        <row r="6015">
          <cell r="B6015"/>
        </row>
        <row r="6016">
          <cell r="B6016"/>
        </row>
        <row r="6017">
          <cell r="B6017"/>
        </row>
        <row r="6018">
          <cell r="B6018"/>
        </row>
        <row r="6019">
          <cell r="B6019"/>
        </row>
        <row r="6020">
          <cell r="B6020"/>
        </row>
        <row r="6021">
          <cell r="B6021"/>
        </row>
        <row r="6022">
          <cell r="B6022"/>
        </row>
        <row r="6023">
          <cell r="B6023"/>
        </row>
        <row r="6024">
          <cell r="B6024"/>
        </row>
        <row r="6025">
          <cell r="B6025"/>
        </row>
        <row r="6026">
          <cell r="B6026"/>
        </row>
        <row r="6027">
          <cell r="B6027"/>
        </row>
        <row r="6028">
          <cell r="B6028"/>
        </row>
        <row r="6029">
          <cell r="B6029"/>
        </row>
        <row r="6030">
          <cell r="B6030"/>
        </row>
        <row r="6031">
          <cell r="B6031"/>
        </row>
        <row r="6032">
          <cell r="B6032"/>
        </row>
        <row r="6033">
          <cell r="B6033"/>
        </row>
        <row r="6034">
          <cell r="B6034"/>
        </row>
        <row r="6035">
          <cell r="B6035"/>
        </row>
        <row r="6036">
          <cell r="B6036"/>
        </row>
        <row r="6037">
          <cell r="B6037"/>
        </row>
        <row r="6038">
          <cell r="B6038"/>
        </row>
        <row r="6039">
          <cell r="B6039"/>
        </row>
        <row r="6040">
          <cell r="B6040"/>
        </row>
        <row r="6041">
          <cell r="B6041"/>
        </row>
        <row r="6042">
          <cell r="B6042"/>
        </row>
        <row r="6043">
          <cell r="B6043"/>
        </row>
        <row r="6044">
          <cell r="B6044"/>
        </row>
        <row r="6045">
          <cell r="B6045"/>
        </row>
        <row r="6046">
          <cell r="B6046"/>
        </row>
        <row r="6047">
          <cell r="B6047"/>
        </row>
        <row r="6048">
          <cell r="B6048"/>
        </row>
        <row r="6049">
          <cell r="B6049"/>
        </row>
        <row r="6050">
          <cell r="B6050"/>
        </row>
        <row r="6051">
          <cell r="B6051"/>
        </row>
        <row r="6052">
          <cell r="B6052"/>
        </row>
        <row r="6053">
          <cell r="B6053"/>
        </row>
        <row r="6054">
          <cell r="B6054"/>
        </row>
        <row r="6055">
          <cell r="B6055"/>
        </row>
        <row r="6056">
          <cell r="B6056"/>
        </row>
        <row r="6057">
          <cell r="B6057"/>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C53E4-A0E0-2D42-B44A-11D2C1D1D675}">
  <dimension ref="A8:A15"/>
  <sheetViews>
    <sheetView tabSelected="1" zoomScale="137" zoomScaleNormal="137" workbookViewId="0">
      <selection activeCell="C5" sqref="C4:C5"/>
    </sheetView>
  </sheetViews>
  <sheetFormatPr baseColWidth="10" defaultColWidth="14.7109375" defaultRowHeight="14.25"/>
  <cols>
    <col min="1" max="1" width="14.7109375" style="438" customWidth="1"/>
    <col min="2" max="16384" width="14.7109375" style="438"/>
  </cols>
  <sheetData>
    <row r="8" spans="1:1">
      <c r="A8" s="439" t="s">
        <v>922</v>
      </c>
    </row>
    <row r="14" spans="1:1" ht="18.75">
      <c r="A14" s="440" t="s">
        <v>924</v>
      </c>
    </row>
    <row r="15" spans="1:1" ht="15">
      <c r="A15" s="441" t="s">
        <v>923</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3"/>
  <sheetViews>
    <sheetView showGridLines="0" topLeftCell="H45" zoomScale="150" zoomScaleNormal="115" workbookViewId="0">
      <selection activeCell="K6" sqref="K6"/>
    </sheetView>
  </sheetViews>
  <sheetFormatPr baseColWidth="10" defaultColWidth="9.140625" defaultRowHeight="15" outlineLevelRow="1" outlineLevelCol="1"/>
  <cols>
    <col min="1" max="1" width="12" hidden="1" customWidth="1" outlineLevel="1"/>
    <col min="2" max="2" width="55.140625" hidden="1" customWidth="1" outlineLevel="1"/>
    <col min="3" max="3" width="43.7109375" customWidth="1" collapsed="1"/>
    <col min="4" max="4" width="4.85546875" customWidth="1"/>
    <col min="5" max="5" width="21.42578125" customWidth="1"/>
    <col min="6" max="6" width="3.42578125" customWidth="1"/>
    <col min="7" max="7" width="21.42578125" customWidth="1"/>
    <col min="8" max="9" width="3.42578125" customWidth="1"/>
    <col min="10" max="10" width="3.42578125" hidden="1" customWidth="1" outlineLevel="1"/>
    <col min="11" max="11" width="43.7109375" customWidth="1" collapsed="1"/>
    <col min="12" max="12" width="4.85546875" customWidth="1"/>
    <col min="13" max="13" width="21.42578125" customWidth="1"/>
    <col min="14" max="14" width="6" customWidth="1"/>
    <col min="15" max="15" width="21.42578125" customWidth="1"/>
    <col min="16" max="16" width="18.28515625" hidden="1" customWidth="1" outlineLevel="1"/>
    <col min="17" max="17" width="56.7109375" hidden="1" customWidth="1" outlineLevel="1"/>
    <col min="18" max="18" width="9.140625" collapsed="1"/>
  </cols>
  <sheetData>
    <row r="1" spans="1:18">
      <c r="B1" s="1"/>
      <c r="Q1" s="1"/>
      <c r="R1" s="1"/>
    </row>
    <row r="2" spans="1:18">
      <c r="B2" s="1"/>
      <c r="C2" s="1" t="s">
        <v>0</v>
      </c>
      <c r="D2" s="1"/>
      <c r="E2" s="409"/>
      <c r="F2" s="410"/>
      <c r="G2" s="410"/>
      <c r="H2" s="410"/>
      <c r="I2" s="1"/>
      <c r="J2" s="1"/>
      <c r="K2" s="1"/>
      <c r="L2" s="1"/>
      <c r="M2" s="410"/>
      <c r="N2" s="410"/>
      <c r="O2" s="410"/>
      <c r="Q2" s="1"/>
      <c r="R2" s="1"/>
    </row>
    <row r="3" spans="1:18">
      <c r="B3" s="1"/>
      <c r="C3" s="1"/>
      <c r="D3" s="1"/>
      <c r="E3" s="410"/>
      <c r="F3" s="410"/>
      <c r="G3" s="410"/>
      <c r="H3" s="410"/>
      <c r="I3" s="1"/>
      <c r="J3" s="1"/>
      <c r="K3" s="1"/>
      <c r="L3" s="1"/>
      <c r="M3" s="410"/>
      <c r="N3" s="410"/>
      <c r="O3" s="410"/>
      <c r="Q3" s="1"/>
      <c r="R3" s="1"/>
    </row>
    <row r="4" spans="1:18">
      <c r="B4" s="1"/>
      <c r="C4" s="1"/>
      <c r="D4" s="1"/>
      <c r="E4" s="410"/>
      <c r="F4" s="410"/>
      <c r="G4" s="410"/>
      <c r="H4" s="410"/>
      <c r="I4" s="1"/>
      <c r="J4" s="1"/>
      <c r="K4" s="1"/>
      <c r="L4" s="1"/>
      <c r="M4" s="410"/>
      <c r="N4" s="410"/>
      <c r="O4" s="410"/>
      <c r="Q4" s="1"/>
      <c r="R4" s="1"/>
    </row>
    <row r="5" spans="1:18" ht="15.75">
      <c r="B5" s="1"/>
      <c r="C5" s="411" t="s">
        <v>921</v>
      </c>
      <c r="D5" s="3"/>
      <c r="E5" s="412"/>
      <c r="F5" s="413"/>
      <c r="G5" s="413"/>
      <c r="H5" s="413"/>
      <c r="I5" s="5"/>
      <c r="J5" s="5"/>
      <c r="K5" s="5"/>
      <c r="L5" s="5"/>
      <c r="M5" s="414"/>
      <c r="N5" s="414"/>
      <c r="O5" s="414"/>
      <c r="Q5" s="1"/>
      <c r="R5" s="1"/>
    </row>
    <row r="6" spans="1:18" ht="15.75">
      <c r="B6" s="1"/>
      <c r="C6" s="411" t="s">
        <v>227</v>
      </c>
      <c r="D6" s="3"/>
      <c r="E6" s="412"/>
      <c r="F6" s="413"/>
      <c r="G6" s="413"/>
      <c r="H6" s="413"/>
      <c r="I6" s="5"/>
      <c r="J6" s="5"/>
      <c r="K6" s="5"/>
      <c r="L6" s="5"/>
      <c r="M6" s="414"/>
      <c r="N6" s="414"/>
      <c r="O6" s="414"/>
      <c r="Q6" s="1"/>
      <c r="R6" s="1"/>
    </row>
    <row r="7" spans="1:18" ht="15.75">
      <c r="B7" s="1"/>
      <c r="C7" s="415" t="s">
        <v>920</v>
      </c>
      <c r="D7" s="3"/>
      <c r="E7" s="412"/>
      <c r="F7" s="413"/>
      <c r="G7" s="413"/>
      <c r="H7" s="413"/>
      <c r="I7" s="5"/>
      <c r="J7" s="5"/>
      <c r="K7" s="5"/>
      <c r="L7" s="5"/>
      <c r="M7" s="414"/>
      <c r="N7" s="414"/>
      <c r="O7" s="414"/>
      <c r="Q7" s="1"/>
      <c r="R7" s="1"/>
    </row>
    <row r="8" spans="1:18" ht="15.75">
      <c r="B8" s="1"/>
      <c r="C8" s="415"/>
      <c r="D8" s="3"/>
      <c r="E8" s="455" t="s">
        <v>138</v>
      </c>
      <c r="F8" s="413"/>
      <c r="G8" s="455" t="s">
        <v>138</v>
      </c>
      <c r="H8" s="413"/>
      <c r="I8" s="5"/>
      <c r="J8" s="5"/>
      <c r="K8" s="5"/>
      <c r="L8" s="5"/>
      <c r="M8" s="455" t="s">
        <v>138</v>
      </c>
      <c r="N8" s="413"/>
      <c r="O8" s="455" t="s">
        <v>138</v>
      </c>
      <c r="Q8" s="1"/>
      <c r="R8" s="1"/>
    </row>
    <row r="9" spans="1:18">
      <c r="B9" s="1"/>
      <c r="C9" s="5"/>
      <c r="D9" s="7" t="s">
        <v>137</v>
      </c>
      <c r="E9" s="455" t="s">
        <v>139</v>
      </c>
      <c r="F9" s="417"/>
      <c r="G9" s="454" t="s">
        <v>505</v>
      </c>
      <c r="H9" s="417"/>
      <c r="I9" s="5"/>
      <c r="J9" s="5"/>
      <c r="K9" s="5"/>
      <c r="L9" s="7" t="s">
        <v>137</v>
      </c>
      <c r="M9" s="453" t="s">
        <v>1</v>
      </c>
      <c r="N9" s="416"/>
      <c r="O9" s="454" t="s">
        <v>505</v>
      </c>
      <c r="Q9" s="1"/>
      <c r="R9" s="1"/>
    </row>
    <row r="10" spans="1:18">
      <c r="A10">
        <v>10000000000</v>
      </c>
      <c r="B10" s="1" t="s">
        <v>2</v>
      </c>
      <c r="C10" s="7" t="s">
        <v>2</v>
      </c>
      <c r="D10" s="7"/>
      <c r="E10" s="420"/>
      <c r="F10" s="421"/>
      <c r="G10" s="421"/>
      <c r="H10" s="421"/>
      <c r="I10" s="5"/>
      <c r="J10" s="5"/>
      <c r="K10" s="7" t="s">
        <v>3</v>
      </c>
      <c r="L10" s="7"/>
      <c r="M10" s="414"/>
      <c r="N10" s="414"/>
      <c r="O10" s="414"/>
      <c r="Q10" s="1"/>
      <c r="R10" s="1"/>
    </row>
    <row r="11" spans="1:18">
      <c r="B11" s="1"/>
      <c r="C11" s="5"/>
      <c r="D11" s="5"/>
      <c r="E11" s="414"/>
      <c r="F11" s="417"/>
      <c r="G11" s="417"/>
      <c r="H11" s="417"/>
      <c r="I11" s="5"/>
      <c r="J11" s="5"/>
      <c r="K11" s="7"/>
      <c r="L11" s="7"/>
      <c r="M11" s="414"/>
      <c r="N11" s="414"/>
      <c r="O11" s="414"/>
      <c r="Q11" s="1"/>
      <c r="R11" s="1"/>
    </row>
    <row r="12" spans="1:18">
      <c r="A12">
        <v>11000000000</v>
      </c>
      <c r="B12" s="1" t="s">
        <v>4</v>
      </c>
      <c r="C12" s="7" t="s">
        <v>5</v>
      </c>
      <c r="D12" s="7"/>
      <c r="E12" s="420"/>
      <c r="F12" s="421"/>
      <c r="G12" s="421"/>
      <c r="H12" s="421"/>
      <c r="I12" s="5"/>
      <c r="J12" s="5"/>
      <c r="K12" s="7" t="s">
        <v>6</v>
      </c>
      <c r="L12" s="7"/>
      <c r="M12" s="414"/>
      <c r="N12" s="414"/>
      <c r="O12" s="414"/>
      <c r="Q12" s="1"/>
      <c r="R12" s="1"/>
    </row>
    <row r="13" spans="1:18">
      <c r="A13">
        <v>11010000000</v>
      </c>
      <c r="B13" s="1" t="s">
        <v>7</v>
      </c>
      <c r="C13" s="5" t="s">
        <v>8</v>
      </c>
      <c r="D13" s="5"/>
      <c r="E13" s="418">
        <v>77757388589</v>
      </c>
      <c r="F13" s="419"/>
      <c r="G13" s="4">
        <v>52359271916</v>
      </c>
      <c r="H13" s="419"/>
      <c r="I13" s="5"/>
      <c r="J13" s="5"/>
      <c r="K13" s="7" t="s">
        <v>9</v>
      </c>
      <c r="L13" s="7"/>
      <c r="M13" s="414"/>
      <c r="N13" s="414"/>
      <c r="O13" s="414"/>
      <c r="P13">
        <v>21000000000</v>
      </c>
      <c r="Q13" s="1" t="s">
        <v>10</v>
      </c>
      <c r="R13" s="1"/>
    </row>
    <row r="14" spans="1:18">
      <c r="A14">
        <v>11020105000</v>
      </c>
      <c r="B14" s="1" t="s">
        <v>11</v>
      </c>
      <c r="C14" s="5" t="s">
        <v>12</v>
      </c>
      <c r="D14" s="8" t="s">
        <v>13</v>
      </c>
      <c r="E14" s="418">
        <v>449431499358</v>
      </c>
      <c r="F14" s="419"/>
      <c r="G14" s="4">
        <v>301699060424</v>
      </c>
      <c r="H14" s="417"/>
      <c r="I14" s="422"/>
      <c r="J14" s="5"/>
      <c r="K14" s="5" t="s">
        <v>14</v>
      </c>
      <c r="L14" s="5"/>
      <c r="M14" s="414">
        <v>789650779803</v>
      </c>
      <c r="N14" s="414"/>
      <c r="O14" s="6">
        <v>610133187366</v>
      </c>
      <c r="P14">
        <v>21010000000</v>
      </c>
      <c r="Q14" s="1" t="s">
        <v>15</v>
      </c>
      <c r="R14" s="1"/>
    </row>
    <row r="15" spans="1:18">
      <c r="A15">
        <v>11020109000</v>
      </c>
      <c r="B15" s="1" t="s">
        <v>16</v>
      </c>
      <c r="C15" s="5" t="s">
        <v>14</v>
      </c>
      <c r="D15" s="5"/>
      <c r="E15" s="418">
        <v>11036371431</v>
      </c>
      <c r="F15" s="419"/>
      <c r="G15" s="4">
        <v>11528863821</v>
      </c>
      <c r="H15" s="417"/>
      <c r="I15" s="422"/>
      <c r="J15" s="5"/>
      <c r="K15" s="9" t="s">
        <v>17</v>
      </c>
      <c r="L15" s="5"/>
      <c r="M15" s="414">
        <v>1073774884801</v>
      </c>
      <c r="N15" s="414"/>
      <c r="O15" s="6">
        <v>743364422693</v>
      </c>
      <c r="P15">
        <v>21040000000</v>
      </c>
      <c r="Q15" s="1" t="s">
        <v>18</v>
      </c>
      <c r="R15" s="1"/>
    </row>
    <row r="16" spans="1:18">
      <c r="A16">
        <v>11020111000</v>
      </c>
      <c r="B16" s="1" t="s">
        <v>19</v>
      </c>
      <c r="C16" s="5" t="s">
        <v>20</v>
      </c>
      <c r="D16" s="5"/>
      <c r="E16" s="418">
        <v>1713833774</v>
      </c>
      <c r="F16" s="419"/>
      <c r="G16" s="4">
        <v>3797881022</v>
      </c>
      <c r="H16" s="414"/>
      <c r="I16" s="5"/>
      <c r="J16" s="5"/>
      <c r="K16" s="9" t="s">
        <v>21</v>
      </c>
      <c r="L16" s="9"/>
      <c r="M16" s="414">
        <v>598654452052</v>
      </c>
      <c r="N16" s="414"/>
      <c r="O16" s="6">
        <v>257485423203</v>
      </c>
      <c r="P16">
        <v>21030000000</v>
      </c>
      <c r="Q16" s="1" t="s">
        <v>22</v>
      </c>
      <c r="R16" s="1"/>
    </row>
    <row r="17" spans="1:18">
      <c r="A17">
        <v>11020113028</v>
      </c>
      <c r="B17" s="1" t="s">
        <v>23</v>
      </c>
      <c r="C17" s="9" t="s">
        <v>24</v>
      </c>
      <c r="D17" s="9"/>
      <c r="E17" s="418">
        <v>2830212360</v>
      </c>
      <c r="F17" s="418"/>
      <c r="G17" s="4">
        <v>1654544714</v>
      </c>
      <c r="H17" s="414"/>
      <c r="I17" s="9"/>
      <c r="J17" s="9"/>
      <c r="K17" s="9" t="s">
        <v>25</v>
      </c>
      <c r="L17" s="9"/>
      <c r="M17" s="414">
        <v>26289231065</v>
      </c>
      <c r="N17" s="414"/>
      <c r="O17" s="6">
        <v>21064338533</v>
      </c>
      <c r="P17">
        <v>21080000000</v>
      </c>
      <c r="Q17" s="1" t="s">
        <v>26</v>
      </c>
    </row>
    <row r="18" spans="1:18">
      <c r="A18">
        <v>11080000000</v>
      </c>
      <c r="B18" s="1" t="s">
        <v>27</v>
      </c>
      <c r="C18" s="5" t="s">
        <v>28</v>
      </c>
      <c r="D18" s="5"/>
      <c r="E18" s="418">
        <v>1491885</v>
      </c>
      <c r="F18" s="419"/>
      <c r="G18" s="4">
        <v>8381803</v>
      </c>
      <c r="H18" s="417"/>
      <c r="I18" s="5"/>
      <c r="J18" s="5"/>
      <c r="K18" s="5"/>
      <c r="L18" s="8" t="s">
        <v>30</v>
      </c>
      <c r="M18" s="12">
        <f>SUM(M12:M17)</f>
        <v>2488369347721</v>
      </c>
      <c r="N18" s="418"/>
      <c r="O18" s="12">
        <f>SUM(O12:O17)</f>
        <v>1632047371795</v>
      </c>
      <c r="P18" s="1"/>
      <c r="Q18" s="1"/>
      <c r="R18" s="1"/>
    </row>
    <row r="19" spans="1:18" hidden="1" outlineLevel="1">
      <c r="A19">
        <v>11090000000</v>
      </c>
      <c r="B19" s="1"/>
      <c r="C19" s="5" t="s">
        <v>29</v>
      </c>
      <c r="D19" s="5"/>
      <c r="E19" s="423">
        <v>0</v>
      </c>
      <c r="F19" s="419"/>
      <c r="G19" s="11">
        <v>0</v>
      </c>
      <c r="H19" s="417"/>
      <c r="I19" s="5"/>
      <c r="J19" s="5"/>
      <c r="K19" s="5"/>
      <c r="L19" s="5"/>
      <c r="M19" s="414"/>
      <c r="N19" s="414"/>
      <c r="O19" s="414"/>
      <c r="Q19" s="1"/>
      <c r="R19" s="1"/>
    </row>
    <row r="20" spans="1:18" collapsed="1">
      <c r="B20" s="1"/>
      <c r="C20" s="5"/>
      <c r="D20" s="5"/>
      <c r="E20" s="12">
        <f>+E13+E14+E15+E16+E17+E18</f>
        <v>542770797397</v>
      </c>
      <c r="F20" s="419"/>
      <c r="G20" s="12">
        <f>+G13+G14+G15+G16+G17+G18</f>
        <v>371048003700</v>
      </c>
      <c r="H20" s="417"/>
      <c r="I20" s="5"/>
      <c r="J20" s="5"/>
      <c r="K20" s="5"/>
      <c r="L20" s="5"/>
      <c r="M20" s="414"/>
      <c r="N20" s="414"/>
      <c r="O20" s="414"/>
      <c r="Q20" s="1"/>
      <c r="R20" s="1"/>
    </row>
    <row r="21" spans="1:18">
      <c r="B21" s="1"/>
      <c r="C21" s="5"/>
      <c r="D21" s="5"/>
      <c r="E21" s="414"/>
      <c r="F21" s="417"/>
      <c r="G21" s="433"/>
      <c r="H21" s="417"/>
      <c r="I21" s="5"/>
      <c r="J21" s="5"/>
      <c r="K21" s="7" t="s">
        <v>6</v>
      </c>
      <c r="L21" s="7"/>
      <c r="M21" s="414"/>
      <c r="N21" s="414"/>
      <c r="O21" s="414"/>
      <c r="Q21" s="1"/>
      <c r="R21" s="1"/>
    </row>
    <row r="22" spans="1:18">
      <c r="A22">
        <v>12000000000</v>
      </c>
      <c r="B22" s="1" t="s">
        <v>31</v>
      </c>
      <c r="C22" s="7" t="s">
        <v>32</v>
      </c>
      <c r="D22" s="8" t="s">
        <v>33</v>
      </c>
      <c r="E22" s="12">
        <v>311211183354</v>
      </c>
      <c r="F22" s="419"/>
      <c r="G22" s="435">
        <v>290245231007</v>
      </c>
      <c r="H22" s="421"/>
      <c r="I22" s="5"/>
      <c r="J22" s="5"/>
      <c r="K22" s="7" t="s">
        <v>34</v>
      </c>
      <c r="L22" s="7"/>
      <c r="M22" s="414"/>
      <c r="N22" s="414"/>
      <c r="O22" s="414"/>
      <c r="P22">
        <v>22000000000</v>
      </c>
      <c r="Q22" s="1" t="s">
        <v>35</v>
      </c>
      <c r="R22" s="1"/>
    </row>
    <row r="23" spans="1:18">
      <c r="B23" s="1"/>
      <c r="C23" s="7"/>
      <c r="D23" s="7"/>
      <c r="E23" s="420"/>
      <c r="F23" s="421"/>
      <c r="G23" s="421"/>
      <c r="H23" s="421"/>
      <c r="I23" s="5"/>
      <c r="J23" s="5"/>
      <c r="K23" s="5" t="s">
        <v>38</v>
      </c>
      <c r="L23" s="5"/>
      <c r="M23" s="414">
        <v>2940767512237</v>
      </c>
      <c r="N23" s="414"/>
      <c r="O23" s="6">
        <v>2432016012812</v>
      </c>
      <c r="P23">
        <v>22010000000</v>
      </c>
      <c r="Q23" s="1" t="s">
        <v>39</v>
      </c>
      <c r="R23" s="1"/>
    </row>
    <row r="24" spans="1:18">
      <c r="A24">
        <v>13000000000</v>
      </c>
      <c r="B24" s="1" t="s">
        <v>36</v>
      </c>
      <c r="C24" s="7" t="s">
        <v>37</v>
      </c>
      <c r="D24" s="7"/>
      <c r="E24" s="420"/>
      <c r="F24" s="421"/>
      <c r="G24" s="421"/>
      <c r="H24" s="421"/>
      <c r="I24" s="5"/>
      <c r="J24" s="5"/>
      <c r="K24" s="5" t="s">
        <v>41</v>
      </c>
      <c r="L24" s="5"/>
      <c r="M24" s="414">
        <v>504213582</v>
      </c>
      <c r="N24" s="414"/>
      <c r="O24" s="6">
        <v>461413384</v>
      </c>
      <c r="P24">
        <v>22020000000</v>
      </c>
      <c r="Q24" s="1" t="s">
        <v>42</v>
      </c>
      <c r="R24" s="1"/>
    </row>
    <row r="25" spans="1:18">
      <c r="B25" s="1"/>
      <c r="C25" s="7" t="s">
        <v>40</v>
      </c>
      <c r="D25" s="7"/>
      <c r="E25" s="420"/>
      <c r="F25" s="421"/>
      <c r="G25" s="421"/>
      <c r="H25" s="421"/>
      <c r="I25" s="5"/>
      <c r="J25" s="5"/>
      <c r="K25" s="5" t="s">
        <v>21</v>
      </c>
      <c r="L25" s="5"/>
      <c r="M25" s="414">
        <v>141271519319</v>
      </c>
      <c r="N25" s="414"/>
      <c r="O25" s="6">
        <v>186112298025</v>
      </c>
      <c r="P25">
        <v>22030000000</v>
      </c>
      <c r="Q25" s="1" t="s">
        <v>44</v>
      </c>
      <c r="R25" s="1"/>
    </row>
    <row r="26" spans="1:18">
      <c r="A26">
        <v>13010000000</v>
      </c>
      <c r="B26" s="1" t="s">
        <v>43</v>
      </c>
      <c r="C26" s="5" t="s">
        <v>14</v>
      </c>
      <c r="D26" s="5"/>
      <c r="E26" s="418">
        <v>279200322228</v>
      </c>
      <c r="F26" s="419"/>
      <c r="G26" s="4">
        <v>365247278334</v>
      </c>
      <c r="H26" s="417"/>
      <c r="I26" s="5"/>
      <c r="J26" s="5"/>
      <c r="K26" s="5" t="s">
        <v>45</v>
      </c>
      <c r="L26" s="5"/>
      <c r="M26" s="414">
        <v>199490338606</v>
      </c>
      <c r="N26" s="414"/>
      <c r="O26" s="6">
        <v>396209298064</v>
      </c>
      <c r="P26">
        <v>22040000000</v>
      </c>
      <c r="Q26" s="1" t="s">
        <v>46</v>
      </c>
      <c r="R26" s="1"/>
    </row>
    <row r="27" spans="1:18">
      <c r="A27">
        <v>13020000000</v>
      </c>
      <c r="B27" s="1" t="s">
        <v>44</v>
      </c>
      <c r="C27" s="5" t="s">
        <v>21</v>
      </c>
      <c r="D27" s="5"/>
      <c r="E27" s="418">
        <v>598684296744</v>
      </c>
      <c r="F27" s="419"/>
      <c r="G27" s="4">
        <v>258735338964</v>
      </c>
      <c r="H27" s="417"/>
      <c r="I27" s="5"/>
      <c r="J27" s="5"/>
      <c r="K27" s="5" t="s">
        <v>47</v>
      </c>
      <c r="L27" s="5"/>
      <c r="M27" s="414">
        <v>360237960000</v>
      </c>
      <c r="N27" s="414"/>
      <c r="O27" s="6">
        <v>138289030000</v>
      </c>
      <c r="P27">
        <v>22060000000</v>
      </c>
      <c r="Q27" s="1" t="s">
        <v>48</v>
      </c>
      <c r="R27" s="1"/>
    </row>
    <row r="28" spans="1:18">
      <c r="A28">
        <v>13080000000</v>
      </c>
      <c r="B28" s="1" t="s">
        <v>49</v>
      </c>
      <c r="C28" s="9" t="s">
        <v>28</v>
      </c>
      <c r="D28" s="9"/>
      <c r="E28" s="418">
        <v>23353820105</v>
      </c>
      <c r="F28" s="419"/>
      <c r="G28" s="4">
        <v>18935342022</v>
      </c>
      <c r="H28" s="417"/>
      <c r="I28" s="5"/>
      <c r="J28" s="5"/>
      <c r="K28" s="9" t="s">
        <v>25</v>
      </c>
      <c r="L28" s="9"/>
      <c r="M28" s="414">
        <v>32790949597</v>
      </c>
      <c r="N28" s="414"/>
      <c r="O28" s="6">
        <v>26970985584</v>
      </c>
      <c r="P28">
        <v>22080000000</v>
      </c>
      <c r="Q28" s="1" t="s">
        <v>26</v>
      </c>
      <c r="R28" s="1"/>
    </row>
    <row r="29" spans="1:18" hidden="1" outlineLevel="1">
      <c r="A29" s="445">
        <v>13030000000</v>
      </c>
      <c r="B29" s="449" t="s">
        <v>50</v>
      </c>
      <c r="C29" s="442" t="s">
        <v>51</v>
      </c>
      <c r="D29" s="442"/>
      <c r="E29" s="446">
        <v>0</v>
      </c>
      <c r="F29" s="443"/>
      <c r="G29" s="443">
        <v>0</v>
      </c>
      <c r="H29" s="414"/>
      <c r="I29" s="5"/>
      <c r="J29" s="5"/>
      <c r="R29" s="1"/>
    </row>
    <row r="30" spans="1:18" collapsed="1">
      <c r="A30">
        <v>13090000000</v>
      </c>
      <c r="B30" s="1"/>
      <c r="C30" s="5" t="s">
        <v>29</v>
      </c>
      <c r="D30" s="8"/>
      <c r="E30" s="462">
        <v>0</v>
      </c>
      <c r="F30" s="419"/>
      <c r="G30" s="436">
        <v>-428661</v>
      </c>
      <c r="H30" s="417"/>
      <c r="I30" s="5"/>
      <c r="J30" s="5"/>
      <c r="K30" s="5"/>
      <c r="L30" s="8" t="s">
        <v>30</v>
      </c>
      <c r="M30" s="13">
        <f>SUM(M23:M28)</f>
        <v>3675062493341</v>
      </c>
      <c r="N30" s="414"/>
      <c r="O30" s="13">
        <f>SUM(O23:O28)</f>
        <v>3180059037869</v>
      </c>
      <c r="Q30" s="1"/>
      <c r="R30" s="1"/>
    </row>
    <row r="31" spans="1:18">
      <c r="B31" s="1"/>
      <c r="C31" s="5"/>
      <c r="D31" s="5"/>
      <c r="E31" s="12">
        <f>SUM(E26:E30)</f>
        <v>901238439077</v>
      </c>
      <c r="F31" s="419"/>
      <c r="G31" s="12">
        <f>SUM(G26:G30)</f>
        <v>642917530659</v>
      </c>
      <c r="H31" s="417"/>
      <c r="I31" s="5"/>
      <c r="J31" s="5"/>
      <c r="K31" s="7" t="s">
        <v>52</v>
      </c>
      <c r="L31" s="7"/>
      <c r="M31" s="414"/>
      <c r="N31" s="414"/>
      <c r="O31" s="414"/>
      <c r="P31">
        <v>24000000000</v>
      </c>
      <c r="Q31" s="1" t="s">
        <v>53</v>
      </c>
      <c r="R31" s="1"/>
    </row>
    <row r="32" spans="1:18">
      <c r="B32" s="1"/>
      <c r="C32" s="5" t="s">
        <v>54</v>
      </c>
      <c r="D32" s="5"/>
      <c r="E32" s="414"/>
      <c r="F32" s="417"/>
      <c r="G32" s="417"/>
      <c r="H32" s="417"/>
      <c r="I32" s="424"/>
      <c r="J32" s="5"/>
      <c r="K32" s="9" t="s">
        <v>55</v>
      </c>
      <c r="L32" s="9"/>
      <c r="M32" s="414">
        <v>1486419564.4000001</v>
      </c>
      <c r="N32" s="414"/>
      <c r="O32" s="6">
        <v>307613010</v>
      </c>
      <c r="P32">
        <v>24010000000</v>
      </c>
      <c r="Q32" s="1" t="s">
        <v>56</v>
      </c>
      <c r="R32" s="1"/>
    </row>
    <row r="33" spans="1:18">
      <c r="A33">
        <v>14000000000</v>
      </c>
      <c r="B33" s="1" t="s">
        <v>59</v>
      </c>
      <c r="C33" s="7" t="s">
        <v>60</v>
      </c>
      <c r="H33" s="417"/>
      <c r="I33" s="5"/>
      <c r="J33" s="5"/>
      <c r="K33" s="9" t="s">
        <v>57</v>
      </c>
      <c r="L33" s="9"/>
      <c r="M33" s="465">
        <v>0</v>
      </c>
      <c r="N33" s="425"/>
      <c r="O33" s="6">
        <v>24580400</v>
      </c>
      <c r="P33">
        <v>24020000000</v>
      </c>
      <c r="Q33" s="1" t="s">
        <v>58</v>
      </c>
      <c r="R33" s="1"/>
    </row>
    <row r="34" spans="1:18">
      <c r="B34" s="1"/>
      <c r="C34" s="7" t="s">
        <v>63</v>
      </c>
      <c r="H34" s="417"/>
      <c r="I34" s="5"/>
      <c r="J34" s="5"/>
      <c r="K34" s="9" t="s">
        <v>61</v>
      </c>
      <c r="L34" s="9"/>
      <c r="M34" s="414">
        <v>42267628728</v>
      </c>
      <c r="N34" s="414"/>
      <c r="O34" s="6">
        <v>26098474439</v>
      </c>
      <c r="P34">
        <v>24040000000</v>
      </c>
      <c r="Q34" s="1" t="s">
        <v>62</v>
      </c>
      <c r="R34" s="1"/>
    </row>
    <row r="35" spans="1:18" hidden="1" outlineLevel="1">
      <c r="H35" s="421"/>
      <c r="I35" s="5"/>
      <c r="J35" s="5"/>
      <c r="K35" s="442" t="s">
        <v>64</v>
      </c>
      <c r="L35" s="442"/>
      <c r="M35" s="448">
        <v>0</v>
      </c>
      <c r="N35" s="448"/>
      <c r="O35" s="448">
        <v>0</v>
      </c>
      <c r="P35" s="445">
        <v>24030000000</v>
      </c>
      <c r="Q35" s="449" t="s">
        <v>65</v>
      </c>
      <c r="R35" s="1"/>
    </row>
    <row r="36" spans="1:18" collapsed="1">
      <c r="A36">
        <v>14010000000</v>
      </c>
      <c r="B36" s="1" t="s">
        <v>66</v>
      </c>
      <c r="C36" s="5" t="s">
        <v>67</v>
      </c>
      <c r="D36" s="5"/>
      <c r="E36" s="419">
        <v>3920991119895</v>
      </c>
      <c r="F36" s="419"/>
      <c r="G36" s="4">
        <v>3094505051185</v>
      </c>
      <c r="H36" s="421"/>
      <c r="I36" s="5"/>
      <c r="J36" s="5"/>
      <c r="K36" s="5"/>
      <c r="L36" s="8" t="s">
        <v>68</v>
      </c>
      <c r="M36" s="13">
        <f>SUM(M32:M35)</f>
        <v>43754048292.400002</v>
      </c>
      <c r="N36" s="414"/>
      <c r="O36" s="13">
        <f>SUM(O32:O35)</f>
        <v>26430667849</v>
      </c>
      <c r="Q36" s="1"/>
      <c r="R36" s="1"/>
    </row>
    <row r="37" spans="1:18">
      <c r="A37">
        <v>14030000000</v>
      </c>
      <c r="B37" s="1" t="s">
        <v>44</v>
      </c>
      <c r="C37" s="5" t="s">
        <v>21</v>
      </c>
      <c r="D37" s="5"/>
      <c r="E37" s="419">
        <v>140710474408</v>
      </c>
      <c r="F37" s="419"/>
      <c r="G37" s="4">
        <v>184530766915</v>
      </c>
      <c r="H37" s="417"/>
      <c r="I37" s="5"/>
      <c r="J37" s="5"/>
      <c r="K37" s="5"/>
      <c r="L37" s="5"/>
      <c r="M37" s="414"/>
      <c r="N37" s="414"/>
      <c r="O37" s="414"/>
      <c r="Q37" s="1"/>
      <c r="R37" s="1"/>
    </row>
    <row r="38" spans="1:18">
      <c r="A38">
        <v>14040000000</v>
      </c>
      <c r="B38" s="1"/>
      <c r="C38" s="5" t="s">
        <v>69</v>
      </c>
      <c r="D38" s="5"/>
      <c r="E38" s="419">
        <v>10308760103</v>
      </c>
      <c r="F38" s="419"/>
      <c r="G38" s="4">
        <v>4008201230</v>
      </c>
      <c r="H38" s="417"/>
      <c r="I38" s="5"/>
      <c r="J38" s="5"/>
      <c r="K38" s="5"/>
      <c r="L38" s="5"/>
      <c r="M38" s="414"/>
      <c r="N38" s="414"/>
      <c r="O38" s="414"/>
      <c r="Q38" s="1"/>
      <c r="R38" s="1"/>
    </row>
    <row r="39" spans="1:18">
      <c r="A39">
        <v>14070000000</v>
      </c>
      <c r="B39" s="1" t="s">
        <v>70</v>
      </c>
      <c r="C39" s="5" t="s">
        <v>71</v>
      </c>
      <c r="D39" s="5"/>
      <c r="E39" s="426">
        <v>-1720020867</v>
      </c>
      <c r="F39" s="419"/>
      <c r="G39" s="436">
        <v>-830090054</v>
      </c>
      <c r="H39" s="417"/>
      <c r="I39" s="5"/>
      <c r="J39" s="5"/>
      <c r="K39" s="5"/>
      <c r="L39" s="5"/>
      <c r="M39" s="414"/>
      <c r="N39" s="414"/>
      <c r="O39" s="414"/>
      <c r="Q39" s="1"/>
      <c r="R39" s="1"/>
    </row>
    <row r="40" spans="1:18">
      <c r="A40">
        <v>14080000000</v>
      </c>
      <c r="B40" s="1" t="s">
        <v>49</v>
      </c>
      <c r="C40" s="9" t="s">
        <v>72</v>
      </c>
      <c r="D40" s="9"/>
      <c r="E40" s="419">
        <v>69032678250</v>
      </c>
      <c r="F40" s="419"/>
      <c r="G40" s="436">
        <v>61449333985</v>
      </c>
      <c r="H40" s="417"/>
      <c r="I40" s="5"/>
      <c r="J40" s="5"/>
      <c r="K40" s="7" t="s">
        <v>73</v>
      </c>
      <c r="L40" s="7"/>
      <c r="M40" s="13">
        <v>5784548740</v>
      </c>
      <c r="N40" s="414"/>
      <c r="O40" s="13">
        <v>12674952256</v>
      </c>
      <c r="P40">
        <v>25000000000</v>
      </c>
      <c r="Q40" s="1" t="s">
        <v>74</v>
      </c>
      <c r="R40" s="1"/>
    </row>
    <row r="41" spans="1:18">
      <c r="A41">
        <v>14090000000</v>
      </c>
      <c r="B41" s="1" t="s">
        <v>75</v>
      </c>
      <c r="C41" s="9" t="s">
        <v>29</v>
      </c>
      <c r="D41" s="8" t="s">
        <v>76</v>
      </c>
      <c r="E41" s="426">
        <v>-77663203422</v>
      </c>
      <c r="F41" s="426"/>
      <c r="G41" s="436">
        <v>-66794296364</v>
      </c>
      <c r="H41" s="417"/>
      <c r="I41" s="5"/>
      <c r="J41" s="5"/>
      <c r="K41" s="5"/>
      <c r="L41" s="5"/>
      <c r="M41" s="414"/>
      <c r="N41" s="414"/>
      <c r="O41" s="414"/>
      <c r="Q41" s="1"/>
      <c r="R41" s="1"/>
    </row>
    <row r="42" spans="1:18">
      <c r="B42" s="1"/>
      <c r="C42" s="7"/>
      <c r="D42" s="8" t="s">
        <v>77</v>
      </c>
      <c r="E42" s="12">
        <f>SUM(E36:E41)</f>
        <v>4061659808367</v>
      </c>
      <c r="F42" s="419"/>
      <c r="G42" s="12">
        <f>+SUM(G36:G41)</f>
        <v>3276868966897</v>
      </c>
      <c r="H42" s="417"/>
      <c r="I42" s="5"/>
      <c r="J42" s="5"/>
      <c r="K42" s="7" t="s">
        <v>78</v>
      </c>
      <c r="L42" s="7"/>
      <c r="M42" s="458">
        <f>+M18+M30+M36+M40</f>
        <v>6212970438094.4004</v>
      </c>
      <c r="N42" s="414"/>
      <c r="O42" s="458">
        <f>+O18+O30+O36+O40</f>
        <v>4851212029769</v>
      </c>
      <c r="Q42" s="1"/>
      <c r="R42" s="1"/>
    </row>
    <row r="43" spans="1:18">
      <c r="B43" s="1"/>
      <c r="C43" s="7"/>
      <c r="D43" s="7"/>
      <c r="E43" s="420"/>
      <c r="F43" s="421"/>
      <c r="G43" s="421"/>
      <c r="H43" s="421"/>
      <c r="I43" s="424"/>
      <c r="J43" s="5"/>
      <c r="K43" s="5"/>
      <c r="L43" s="5"/>
      <c r="M43" s="414"/>
      <c r="N43" s="414"/>
      <c r="O43" s="414"/>
      <c r="P43">
        <v>20000000000</v>
      </c>
      <c r="Q43" s="1" t="s">
        <v>3</v>
      </c>
      <c r="R43" s="1"/>
    </row>
    <row r="44" spans="1:18">
      <c r="A44">
        <v>15000000000</v>
      </c>
      <c r="B44" s="1" t="s">
        <v>79</v>
      </c>
      <c r="C44" s="7" t="s">
        <v>80</v>
      </c>
      <c r="D44" s="8" t="s">
        <v>81</v>
      </c>
      <c r="E44" s="12">
        <v>480245915912.20001</v>
      </c>
      <c r="F44" s="419"/>
      <c r="G44" s="435">
        <v>421341560542</v>
      </c>
      <c r="H44" s="421"/>
      <c r="I44" s="5"/>
      <c r="J44" s="5"/>
      <c r="K44" s="5"/>
      <c r="L44" s="5"/>
      <c r="M44" s="414"/>
      <c r="N44" s="414"/>
      <c r="O44" s="414"/>
      <c r="Q44" s="1"/>
      <c r="R44" s="1"/>
    </row>
    <row r="45" spans="1:18">
      <c r="B45" s="1"/>
      <c r="C45" s="7"/>
      <c r="D45" s="7"/>
      <c r="E45" s="420"/>
      <c r="F45" s="421"/>
      <c r="G45" s="421"/>
      <c r="H45" s="421"/>
      <c r="I45" s="5"/>
      <c r="J45" s="5"/>
      <c r="K45" s="7" t="s">
        <v>82</v>
      </c>
      <c r="L45" s="7"/>
      <c r="M45" s="414"/>
      <c r="N45" s="414"/>
      <c r="O45" s="414"/>
      <c r="P45">
        <v>30000000000</v>
      </c>
      <c r="Q45" s="1" t="s">
        <v>82</v>
      </c>
      <c r="R45" s="1"/>
    </row>
    <row r="46" spans="1:18">
      <c r="A46">
        <v>16000000000</v>
      </c>
      <c r="B46" s="1" t="s">
        <v>83</v>
      </c>
      <c r="C46" s="7" t="s">
        <v>84</v>
      </c>
      <c r="D46" s="7"/>
      <c r="E46" s="418"/>
      <c r="F46" s="421"/>
      <c r="G46" s="421"/>
      <c r="H46" s="421"/>
      <c r="I46" s="5"/>
      <c r="J46" s="5"/>
      <c r="K46" s="7"/>
      <c r="L46" s="7"/>
      <c r="M46" s="414"/>
      <c r="N46" s="414"/>
      <c r="O46" s="414"/>
      <c r="Q46" s="1"/>
      <c r="R46" s="1"/>
    </row>
    <row r="47" spans="1:18">
      <c r="B47" s="1"/>
      <c r="C47" s="7" t="s">
        <v>85</v>
      </c>
      <c r="D47" s="7"/>
      <c r="E47" s="420"/>
      <c r="F47" s="420"/>
      <c r="G47" s="418"/>
      <c r="H47" s="421"/>
      <c r="I47" s="5"/>
      <c r="J47" s="5"/>
      <c r="R47" s="1"/>
    </row>
    <row r="48" spans="1:18">
      <c r="A48">
        <v>16010000000</v>
      </c>
      <c r="B48" s="1" t="s">
        <v>88</v>
      </c>
      <c r="C48" s="5" t="s">
        <v>89</v>
      </c>
      <c r="D48" s="5"/>
      <c r="E48" s="418">
        <v>26830903926</v>
      </c>
      <c r="F48" s="419"/>
      <c r="G48" s="4">
        <v>13305392037</v>
      </c>
      <c r="H48" s="420"/>
      <c r="I48" s="9"/>
      <c r="J48" s="9"/>
      <c r="K48" s="14" t="s">
        <v>86</v>
      </c>
      <c r="L48" s="14"/>
      <c r="M48" s="414">
        <v>450707300000</v>
      </c>
      <c r="N48" s="414"/>
      <c r="O48" s="6">
        <v>413688400000</v>
      </c>
      <c r="P48">
        <v>31010000000</v>
      </c>
      <c r="Q48" s="1" t="s">
        <v>87</v>
      </c>
      <c r="R48" s="1"/>
    </row>
    <row r="49" spans="1:18">
      <c r="A49">
        <v>16020000000</v>
      </c>
      <c r="B49" s="1" t="s">
        <v>90</v>
      </c>
      <c r="C49" s="5" t="s">
        <v>91</v>
      </c>
      <c r="D49" s="5"/>
      <c r="E49" s="418">
        <v>5639381130</v>
      </c>
      <c r="F49" s="419"/>
      <c r="G49" s="4">
        <v>4533815217</v>
      </c>
      <c r="H49" s="414"/>
      <c r="I49" s="9"/>
      <c r="J49" s="9"/>
      <c r="K49" s="14"/>
      <c r="L49" s="14"/>
      <c r="M49" s="414"/>
      <c r="N49" s="414"/>
      <c r="O49" s="414"/>
      <c r="Q49" s="1"/>
      <c r="R49" s="1"/>
    </row>
    <row r="50" spans="1:18">
      <c r="A50">
        <v>16030000000</v>
      </c>
      <c r="B50" s="1" t="s">
        <v>92</v>
      </c>
      <c r="C50" s="9" t="s">
        <v>93</v>
      </c>
      <c r="D50" s="427"/>
      <c r="E50" s="418">
        <v>65107698110</v>
      </c>
      <c r="F50" s="419"/>
      <c r="G50" s="4">
        <v>76323705328</v>
      </c>
      <c r="H50" s="414"/>
      <c r="I50" s="9"/>
      <c r="J50" s="9"/>
      <c r="R50" s="1"/>
    </row>
    <row r="51" spans="1:18">
      <c r="A51">
        <v>16040000000</v>
      </c>
      <c r="B51" s="1" t="s">
        <v>46</v>
      </c>
      <c r="C51" s="9" t="s">
        <v>69</v>
      </c>
      <c r="D51" s="427"/>
      <c r="E51" s="418">
        <v>1811284325</v>
      </c>
      <c r="F51" s="419"/>
      <c r="G51" s="419">
        <v>0</v>
      </c>
      <c r="H51" s="414"/>
      <c r="I51" s="9"/>
      <c r="J51" s="9"/>
      <c r="K51" s="14" t="s">
        <v>94</v>
      </c>
      <c r="L51" s="5"/>
      <c r="M51" s="414">
        <v>13616700000</v>
      </c>
      <c r="N51" s="414"/>
      <c r="O51" s="6">
        <v>13616700000</v>
      </c>
      <c r="P51">
        <v>31020000000</v>
      </c>
      <c r="Q51" s="1" t="s">
        <v>94</v>
      </c>
      <c r="R51" s="1"/>
    </row>
    <row r="52" spans="1:18">
      <c r="A52">
        <v>16050000000</v>
      </c>
      <c r="B52" s="1" t="s">
        <v>95</v>
      </c>
      <c r="C52" s="9" t="s">
        <v>96</v>
      </c>
      <c r="D52" s="427"/>
      <c r="E52" s="418">
        <v>340660</v>
      </c>
      <c r="F52" s="419"/>
      <c r="G52" s="419">
        <v>0</v>
      </c>
      <c r="H52" s="414"/>
      <c r="I52" s="9"/>
      <c r="J52" s="9"/>
      <c r="R52" s="1"/>
    </row>
    <row r="53" spans="1:18">
      <c r="A53">
        <v>16070000000</v>
      </c>
      <c r="B53" s="1" t="s">
        <v>70</v>
      </c>
      <c r="C53" s="5" t="s">
        <v>97</v>
      </c>
      <c r="D53" s="5"/>
      <c r="E53" s="428">
        <v>-252918004</v>
      </c>
      <c r="F53" s="419"/>
      <c r="G53" s="436">
        <v>-402358490</v>
      </c>
      <c r="H53" s="414"/>
      <c r="I53" s="9"/>
      <c r="J53" s="9"/>
      <c r="R53" s="1"/>
    </row>
    <row r="54" spans="1:18">
      <c r="A54">
        <v>16080000000</v>
      </c>
      <c r="B54" s="1" t="s">
        <v>49</v>
      </c>
      <c r="C54" s="5" t="s">
        <v>28</v>
      </c>
      <c r="D54" s="5"/>
      <c r="E54" s="418">
        <v>4802745528</v>
      </c>
      <c r="F54" s="419"/>
      <c r="G54" s="4">
        <v>4660443152</v>
      </c>
      <c r="H54" s="429"/>
      <c r="I54" s="9"/>
      <c r="J54" s="9"/>
      <c r="K54" s="14" t="s">
        <v>98</v>
      </c>
      <c r="L54" s="14"/>
      <c r="M54" s="414">
        <v>1684672973</v>
      </c>
      <c r="N54" s="414"/>
      <c r="O54" s="6">
        <v>1684672973</v>
      </c>
      <c r="P54">
        <v>31030000000</v>
      </c>
      <c r="Q54" s="1" t="s">
        <v>99</v>
      </c>
      <c r="R54" s="1"/>
    </row>
    <row r="55" spans="1:18">
      <c r="A55">
        <v>16090000000</v>
      </c>
      <c r="B55" s="1" t="s">
        <v>75</v>
      </c>
      <c r="C55" s="5" t="s">
        <v>926</v>
      </c>
      <c r="D55" s="8" t="s">
        <v>76</v>
      </c>
      <c r="E55" s="428">
        <v>-55969325692</v>
      </c>
      <c r="F55" s="426"/>
      <c r="G55" s="436">
        <v>-64513727820</v>
      </c>
      <c r="H55" s="414"/>
      <c r="I55" s="9"/>
      <c r="J55" s="9"/>
      <c r="K55" s="14"/>
      <c r="L55" s="5"/>
      <c r="M55" s="414"/>
      <c r="N55" s="414"/>
      <c r="O55" s="414"/>
      <c r="Q55" s="1"/>
      <c r="R55" s="1"/>
    </row>
    <row r="56" spans="1:18">
      <c r="B56" s="1"/>
      <c r="C56" s="5"/>
      <c r="D56" s="8" t="s">
        <v>100</v>
      </c>
      <c r="E56" s="12">
        <f>SUM(E47:E55)</f>
        <v>47970109983</v>
      </c>
      <c r="F56" s="418"/>
      <c r="G56" s="12">
        <f>SUM(G47:G55)</f>
        <v>33907269424</v>
      </c>
      <c r="H56" s="414"/>
      <c r="I56" s="9"/>
      <c r="J56" s="9"/>
      <c r="R56" s="1"/>
    </row>
    <row r="57" spans="1:18">
      <c r="B57" s="1"/>
      <c r="C57" s="5"/>
      <c r="D57" s="5"/>
      <c r="E57" s="414"/>
      <c r="F57" s="414"/>
      <c r="G57" s="414"/>
      <c r="H57" s="414"/>
      <c r="I57" s="424"/>
      <c r="J57" s="9"/>
      <c r="K57" s="14" t="s">
        <v>99</v>
      </c>
      <c r="L57" s="14"/>
      <c r="M57" s="414">
        <v>48224826350</v>
      </c>
      <c r="N57" s="414"/>
      <c r="O57" s="6">
        <v>55008061124</v>
      </c>
      <c r="P57">
        <v>31040000000</v>
      </c>
      <c r="Q57" s="1" t="s">
        <v>99</v>
      </c>
      <c r="R57" s="1"/>
    </row>
    <row r="58" spans="1:18">
      <c r="A58">
        <v>17000000000</v>
      </c>
      <c r="B58" s="1" t="s">
        <v>101</v>
      </c>
      <c r="C58" s="7" t="s">
        <v>102</v>
      </c>
      <c r="D58" s="7"/>
      <c r="E58" s="420"/>
      <c r="F58" s="420"/>
      <c r="G58" s="420"/>
      <c r="H58" s="414"/>
      <c r="I58" s="9"/>
      <c r="J58" s="9"/>
      <c r="K58" s="5"/>
      <c r="L58" s="5"/>
      <c r="M58" s="414"/>
      <c r="N58" s="414"/>
      <c r="O58" s="414"/>
      <c r="Q58" s="1"/>
      <c r="R58" s="1"/>
    </row>
    <row r="59" spans="1:18">
      <c r="A59">
        <v>17010000000</v>
      </c>
      <c r="B59" s="1" t="s">
        <v>103</v>
      </c>
      <c r="C59" s="5" t="s">
        <v>104</v>
      </c>
      <c r="D59" s="5"/>
      <c r="E59" s="418">
        <v>233182244562</v>
      </c>
      <c r="F59" s="420"/>
      <c r="G59" s="4">
        <v>161678680595</v>
      </c>
      <c r="H59" s="420"/>
      <c r="I59" s="9"/>
      <c r="J59" s="9"/>
      <c r="R59" s="1"/>
    </row>
    <row r="60" spans="1:18">
      <c r="A60">
        <v>17020000000</v>
      </c>
      <c r="B60" s="1" t="s">
        <v>101</v>
      </c>
      <c r="C60" s="5" t="s">
        <v>105</v>
      </c>
      <c r="D60" s="5"/>
      <c r="E60" s="418">
        <v>118380565544</v>
      </c>
      <c r="F60" s="419"/>
      <c r="G60" s="4">
        <v>113423553855</v>
      </c>
      <c r="H60" s="420"/>
      <c r="I60" s="9"/>
      <c r="J60" s="9"/>
      <c r="K60" s="14" t="s">
        <v>106</v>
      </c>
      <c r="L60" s="14"/>
      <c r="M60" s="463">
        <v>0</v>
      </c>
      <c r="N60" s="463"/>
      <c r="O60" s="464">
        <v>0</v>
      </c>
      <c r="P60">
        <v>31050000000</v>
      </c>
      <c r="Q60" s="1" t="s">
        <v>106</v>
      </c>
      <c r="R60" s="1"/>
    </row>
    <row r="61" spans="1:18" hidden="1" outlineLevel="1">
      <c r="A61">
        <v>17030000000</v>
      </c>
      <c r="B61" s="1" t="s">
        <v>107</v>
      </c>
      <c r="C61" s="5" t="s">
        <v>29</v>
      </c>
      <c r="D61" s="5"/>
      <c r="E61" s="423">
        <v>0</v>
      </c>
      <c r="F61" s="419"/>
      <c r="G61" s="419">
        <v>0</v>
      </c>
      <c r="H61" s="414"/>
      <c r="I61" s="9"/>
      <c r="J61" s="9"/>
      <c r="K61" s="14"/>
      <c r="L61" s="14"/>
      <c r="M61" s="414"/>
      <c r="N61" s="414"/>
      <c r="O61" s="414"/>
      <c r="Q61" s="1"/>
      <c r="R61" s="1"/>
    </row>
    <row r="62" spans="1:18" hidden="1" outlineLevel="1">
      <c r="A62" s="445">
        <v>17040000000</v>
      </c>
      <c r="B62" s="449" t="s">
        <v>108</v>
      </c>
      <c r="C62" s="447"/>
      <c r="D62" s="447"/>
      <c r="E62" s="444"/>
      <c r="F62" s="443"/>
      <c r="G62" s="443">
        <v>0</v>
      </c>
      <c r="H62" s="414"/>
      <c r="I62" s="9"/>
      <c r="J62" s="9"/>
      <c r="R62" s="1"/>
    </row>
    <row r="63" spans="1:18" hidden="1" outlineLevel="1">
      <c r="A63" s="445">
        <v>17050000000</v>
      </c>
      <c r="B63" s="449" t="s">
        <v>109</v>
      </c>
      <c r="C63" s="447"/>
      <c r="D63" s="447"/>
      <c r="E63" s="444"/>
      <c r="F63" s="443"/>
      <c r="G63" s="443">
        <v>0</v>
      </c>
      <c r="H63" s="414"/>
      <c r="I63" s="9"/>
      <c r="J63" s="9"/>
      <c r="L63" s="5"/>
      <c r="M63" s="414"/>
      <c r="N63" s="414"/>
      <c r="O63" s="414"/>
      <c r="Q63" s="1"/>
      <c r="R63" s="1"/>
    </row>
    <row r="64" spans="1:18" collapsed="1">
      <c r="A64">
        <v>17060000000</v>
      </c>
      <c r="B64" s="1" t="s">
        <v>101</v>
      </c>
      <c r="C64" s="5" t="s">
        <v>110</v>
      </c>
      <c r="D64" s="5"/>
      <c r="E64" s="418">
        <v>128327855220</v>
      </c>
      <c r="F64" s="419"/>
      <c r="G64" s="4">
        <v>152443893750</v>
      </c>
      <c r="H64" s="414"/>
      <c r="I64" s="9"/>
      <c r="J64" s="9"/>
      <c r="R64" s="1"/>
    </row>
    <row r="65" spans="1:18">
      <c r="A65">
        <v>17080000000</v>
      </c>
      <c r="B65" s="1" t="s">
        <v>111</v>
      </c>
      <c r="C65" s="5" t="s">
        <v>112</v>
      </c>
      <c r="D65" s="5"/>
      <c r="E65" s="418">
        <v>2145240892</v>
      </c>
      <c r="F65" s="419"/>
      <c r="G65" s="4">
        <v>3152400039</v>
      </c>
      <c r="H65" s="414"/>
      <c r="I65" s="9"/>
      <c r="J65" s="9"/>
      <c r="L65" s="5"/>
      <c r="M65" s="414"/>
      <c r="N65" s="414"/>
      <c r="O65" s="414"/>
      <c r="Q65" s="1"/>
      <c r="R65" s="1"/>
    </row>
    <row r="66" spans="1:18">
      <c r="A66">
        <v>17090000000</v>
      </c>
      <c r="B66" s="1" t="s">
        <v>75</v>
      </c>
      <c r="C66" s="5" t="s">
        <v>926</v>
      </c>
      <c r="D66" s="8" t="s">
        <v>76</v>
      </c>
      <c r="E66" s="428">
        <v>-126498729526</v>
      </c>
      <c r="F66" s="426"/>
      <c r="G66" s="436">
        <v>-155011626876</v>
      </c>
      <c r="H66" s="414"/>
      <c r="I66" s="9"/>
      <c r="J66" s="9"/>
      <c r="K66" s="14" t="s">
        <v>113</v>
      </c>
      <c r="R66" s="1"/>
    </row>
    <row r="67" spans="1:18">
      <c r="B67" s="1"/>
      <c r="C67" s="5"/>
      <c r="D67" s="8" t="s">
        <v>114</v>
      </c>
      <c r="E67" s="12">
        <f>SUM(E59:E66)</f>
        <v>355537176692</v>
      </c>
      <c r="F67" s="418"/>
      <c r="G67" s="12">
        <f>SUM(G59:G66)</f>
        <v>275686901363</v>
      </c>
      <c r="H67" s="430"/>
      <c r="I67" s="9"/>
      <c r="J67" s="9"/>
      <c r="R67" s="1"/>
    </row>
    <row r="68" spans="1:18">
      <c r="B68" s="1"/>
      <c r="C68" s="5"/>
      <c r="D68" s="5"/>
      <c r="E68" s="420"/>
      <c r="F68" s="420"/>
      <c r="G68" s="420"/>
      <c r="H68" s="420"/>
      <c r="I68" s="424"/>
      <c r="J68" s="9"/>
      <c r="K68" s="9" t="s">
        <v>115</v>
      </c>
      <c r="L68" s="8" t="s">
        <v>116</v>
      </c>
      <c r="M68" s="414">
        <v>70026773646.768005</v>
      </c>
      <c r="N68" s="414"/>
      <c r="O68" s="6">
        <v>65216765228.767998</v>
      </c>
      <c r="P68">
        <v>31060000000</v>
      </c>
      <c r="Q68" s="1" t="s">
        <v>117</v>
      </c>
      <c r="R68" s="1"/>
    </row>
    <row r="69" spans="1:18">
      <c r="B69" s="1"/>
      <c r="C69" s="7" t="s">
        <v>118</v>
      </c>
      <c r="D69" s="7"/>
      <c r="E69" s="420"/>
      <c r="F69" s="420"/>
      <c r="G69" s="420"/>
      <c r="H69" s="420"/>
      <c r="I69" s="9"/>
      <c r="J69" s="9"/>
      <c r="K69" s="5"/>
      <c r="L69" s="9"/>
      <c r="M69" s="414"/>
      <c r="N69" s="414"/>
      <c r="O69" s="414"/>
      <c r="P69">
        <v>30000000000</v>
      </c>
      <c r="Q69" s="1" t="s">
        <v>82</v>
      </c>
      <c r="R69" s="1"/>
    </row>
    <row r="70" spans="1:18">
      <c r="A70">
        <v>18000000000</v>
      </c>
      <c r="B70" s="1" t="s">
        <v>119</v>
      </c>
      <c r="C70" s="5" t="s">
        <v>120</v>
      </c>
      <c r="D70" s="8" t="s">
        <v>121</v>
      </c>
      <c r="E70" s="419">
        <v>27272355992</v>
      </c>
      <c r="F70" s="419"/>
      <c r="G70" s="419">
        <v>13229845108</v>
      </c>
      <c r="H70" s="420"/>
      <c r="I70" s="9"/>
      <c r="J70" s="9"/>
      <c r="Q70" s="1"/>
      <c r="R70" s="1"/>
    </row>
    <row r="71" spans="1:18" hidden="1" outlineLevel="1">
      <c r="A71" s="445">
        <v>18010000000</v>
      </c>
      <c r="B71" s="449" t="s">
        <v>122</v>
      </c>
      <c r="C71" s="442" t="s">
        <v>123</v>
      </c>
      <c r="D71" s="442"/>
      <c r="E71" s="446">
        <v>0</v>
      </c>
      <c r="F71" s="443"/>
      <c r="G71" s="443">
        <v>0</v>
      </c>
      <c r="H71" s="420"/>
      <c r="I71" s="9"/>
      <c r="J71" s="9"/>
      <c r="Q71" s="1"/>
      <c r="R71" s="1"/>
    </row>
    <row r="72" spans="1:18" collapsed="1">
      <c r="A72">
        <v>18020000000</v>
      </c>
      <c r="B72" s="1" t="s">
        <v>125</v>
      </c>
      <c r="C72" s="5"/>
      <c r="D72" s="5"/>
      <c r="E72" s="13">
        <f>SUM(E70:E71)</f>
        <v>27272355992</v>
      </c>
      <c r="F72" s="414"/>
      <c r="G72" s="13">
        <f>SUM(G70:G71)</f>
        <v>13229845108</v>
      </c>
      <c r="H72" s="420"/>
      <c r="I72" s="9"/>
      <c r="J72" s="9"/>
      <c r="K72" s="14" t="s">
        <v>124</v>
      </c>
      <c r="L72" s="14"/>
      <c r="M72" s="459">
        <f>+M68+M60+M57+M54+M51+M48</f>
        <v>584260272969.76807</v>
      </c>
      <c r="N72" s="434"/>
      <c r="O72" s="459">
        <f>+O68+O60+O57+O54+O51+O48</f>
        <v>549214599325.76801</v>
      </c>
      <c r="R72" s="1"/>
    </row>
    <row r="73" spans="1:18">
      <c r="A73">
        <v>19000000000</v>
      </c>
      <c r="B73" s="1" t="s">
        <v>126</v>
      </c>
      <c r="C73" s="5"/>
      <c r="D73" s="5"/>
      <c r="E73" s="414"/>
      <c r="F73" s="414"/>
      <c r="G73" s="414"/>
      <c r="H73" s="414"/>
      <c r="I73" s="9"/>
      <c r="J73" s="9"/>
      <c r="R73" s="1"/>
    </row>
    <row r="74" spans="1:18">
      <c r="B74" s="1"/>
      <c r="C74" s="7" t="s">
        <v>127</v>
      </c>
      <c r="D74" s="8" t="s">
        <v>128</v>
      </c>
      <c r="E74" s="13">
        <v>69324924290</v>
      </c>
      <c r="F74" s="419"/>
      <c r="G74" s="13">
        <v>75181320395</v>
      </c>
      <c r="H74" s="414"/>
      <c r="I74" s="9"/>
      <c r="J74" s="9"/>
      <c r="R74" s="1"/>
    </row>
    <row r="75" spans="1:18">
      <c r="B75" s="1"/>
      <c r="C75" s="5"/>
      <c r="D75" s="5"/>
      <c r="E75" s="414"/>
      <c r="F75" s="417"/>
      <c r="G75" s="417"/>
      <c r="H75" s="414"/>
      <c r="I75" s="9"/>
      <c r="J75" s="9"/>
      <c r="R75" s="1"/>
    </row>
    <row r="76" spans="1:18" ht="15.75" thickBot="1">
      <c r="B76" s="1"/>
      <c r="C76" s="7" t="s">
        <v>129</v>
      </c>
      <c r="D76" s="7"/>
      <c r="E76" s="456">
        <f>+E20+E22+E31+E42+E44+E56+E67+E72+E74</f>
        <v>6797230711064.2002</v>
      </c>
      <c r="F76" s="419"/>
      <c r="G76" s="456">
        <f>+G20+G22+G31+G42+G44+G56+G67+G72+G74</f>
        <v>5400426629095</v>
      </c>
      <c r="H76" s="414"/>
      <c r="I76" s="9"/>
      <c r="J76" s="9"/>
      <c r="K76" s="7" t="s">
        <v>130</v>
      </c>
      <c r="L76" s="7"/>
      <c r="M76" s="457">
        <f>+M42+M72</f>
        <v>6797230711064.168</v>
      </c>
      <c r="N76" s="414"/>
      <c r="O76" s="457">
        <f>+O42+O72</f>
        <v>5400426629094.7676</v>
      </c>
      <c r="Q76" s="1"/>
      <c r="R76" s="1"/>
    </row>
    <row r="77" spans="1:18" ht="15.75" thickTop="1">
      <c r="B77" s="1"/>
      <c r="C77" s="5"/>
      <c r="D77" s="5"/>
      <c r="E77" s="409"/>
      <c r="F77" s="417"/>
      <c r="G77" s="417"/>
      <c r="H77" s="420"/>
      <c r="I77" s="9"/>
      <c r="J77" s="9"/>
      <c r="K77" s="5"/>
      <c r="L77" s="9"/>
      <c r="M77" s="414"/>
      <c r="N77" s="414"/>
      <c r="O77" s="414"/>
      <c r="Q77" s="1"/>
      <c r="R77" s="1"/>
    </row>
    <row r="78" spans="1:18">
      <c r="B78" s="1"/>
      <c r="C78" s="5"/>
      <c r="D78" s="5"/>
      <c r="E78" s="431">
        <v>6797230711064.2002</v>
      </c>
      <c r="F78" s="417"/>
      <c r="G78" s="417"/>
      <c r="H78" s="417"/>
      <c r="I78" s="5"/>
      <c r="J78" s="5"/>
      <c r="Q78" s="1"/>
      <c r="R78" s="1"/>
    </row>
    <row r="79" spans="1:18">
      <c r="B79" s="1"/>
      <c r="C79" s="1"/>
      <c r="D79" s="1"/>
      <c r="E79" s="452" t="s">
        <v>131</v>
      </c>
      <c r="F79" s="410"/>
      <c r="G79" s="410"/>
      <c r="H79" s="421"/>
      <c r="I79" s="5"/>
      <c r="J79" s="5"/>
      <c r="Q79" s="1"/>
      <c r="R79" s="1"/>
    </row>
    <row r="80" spans="1:18">
      <c r="B80" s="1"/>
      <c r="C80" s="1"/>
      <c r="D80" s="1"/>
      <c r="E80" s="410"/>
      <c r="F80" s="410"/>
      <c r="G80" s="410"/>
      <c r="H80" s="417"/>
      <c r="I80" s="5"/>
      <c r="J80" s="5"/>
      <c r="K80" s="5"/>
      <c r="L80" s="5"/>
      <c r="M80" s="414"/>
      <c r="N80" s="414"/>
      <c r="O80" s="414"/>
      <c r="Q80" s="1"/>
      <c r="R80" s="1"/>
    </row>
    <row r="81" spans="1:18">
      <c r="A81">
        <v>40000000000</v>
      </c>
      <c r="B81" s="1" t="s">
        <v>132</v>
      </c>
      <c r="C81" s="5" t="s">
        <v>133</v>
      </c>
      <c r="D81" s="1"/>
      <c r="E81" s="5">
        <v>172268228821</v>
      </c>
      <c r="F81" s="432"/>
      <c r="G81" s="417">
        <v>79692185485</v>
      </c>
      <c r="H81" s="417"/>
      <c r="I81" s="5"/>
      <c r="J81" s="5"/>
      <c r="Q81" s="1"/>
      <c r="R81" s="1"/>
    </row>
    <row r="82" spans="1:18" ht="15.75" thickBot="1">
      <c r="A82">
        <v>50000000000</v>
      </c>
      <c r="B82" s="1" t="s">
        <v>134</v>
      </c>
      <c r="C82" s="5" t="s">
        <v>135</v>
      </c>
      <c r="D82" s="1"/>
      <c r="E82" s="17">
        <v>11734936096473.523</v>
      </c>
      <c r="F82" s="417"/>
      <c r="G82" s="17">
        <v>9368089382812.3242</v>
      </c>
      <c r="H82" s="410"/>
      <c r="I82" s="1"/>
      <c r="J82" s="1"/>
      <c r="K82" s="1"/>
      <c r="L82" s="1"/>
      <c r="M82" s="410"/>
      <c r="N82" s="410"/>
      <c r="O82" s="410"/>
      <c r="Q82" s="1"/>
      <c r="R82" s="1"/>
    </row>
    <row r="83" spans="1:18" ht="15.75" thickTop="1">
      <c r="B83" s="1"/>
      <c r="C83" s="1"/>
      <c r="D83" s="1"/>
      <c r="E83" s="410"/>
      <c r="F83" s="410"/>
      <c r="G83" s="410"/>
      <c r="H83" s="410"/>
      <c r="I83" s="1"/>
      <c r="J83" s="1"/>
      <c r="K83" s="1"/>
      <c r="L83" s="1"/>
      <c r="M83" s="410"/>
      <c r="N83" s="410"/>
      <c r="O83" s="410"/>
      <c r="Q83" s="1"/>
      <c r="R83" s="1"/>
    </row>
    <row r="84" spans="1:18">
      <c r="B84" s="1"/>
      <c r="C84" s="1"/>
      <c r="D84" s="1"/>
      <c r="E84" s="410"/>
      <c r="F84" s="410"/>
      <c r="G84" s="410"/>
      <c r="H84" s="410"/>
      <c r="I84" s="1"/>
      <c r="J84" s="1"/>
      <c r="L84" s="1"/>
      <c r="M84" s="410"/>
      <c r="N84" s="410"/>
      <c r="O84" s="410"/>
      <c r="Q84" s="1"/>
      <c r="R84" s="1"/>
    </row>
    <row r="85" spans="1:18">
      <c r="B85" s="1"/>
      <c r="C85" s="1" t="s">
        <v>136</v>
      </c>
      <c r="D85" s="1"/>
      <c r="E85" s="410"/>
      <c r="F85" s="410"/>
      <c r="G85" s="410"/>
      <c r="H85" s="410"/>
      <c r="I85" s="1"/>
      <c r="J85" s="1"/>
      <c r="K85" s="1"/>
      <c r="L85" s="1"/>
      <c r="M85" s="410"/>
      <c r="N85" s="410"/>
      <c r="O85" s="410"/>
      <c r="Q85" s="1"/>
      <c r="R85" s="1"/>
    </row>
    <row r="86" spans="1:18">
      <c r="H86" s="410"/>
      <c r="I86" s="1"/>
      <c r="J86" s="1"/>
      <c r="K86" s="1"/>
      <c r="L86" s="1"/>
      <c r="M86" s="410"/>
      <c r="N86" s="410"/>
      <c r="O86" s="410"/>
      <c r="Q86" s="1"/>
      <c r="R86" s="1"/>
    </row>
    <row r="87" spans="1:18">
      <c r="H87" s="410"/>
      <c r="I87" s="1"/>
      <c r="J87" s="1"/>
      <c r="K87" s="1"/>
      <c r="L87" s="1"/>
      <c r="M87" s="410"/>
      <c r="N87" s="410"/>
      <c r="O87" s="410"/>
      <c r="Q87" s="1"/>
      <c r="R87" s="1"/>
    </row>
    <row r="88" spans="1:18">
      <c r="B88" s="1"/>
      <c r="E88" s="410"/>
      <c r="G88" s="410"/>
      <c r="H88" s="410"/>
      <c r="I88" s="1"/>
      <c r="J88" s="1"/>
      <c r="K88" s="1"/>
      <c r="L88" s="1"/>
      <c r="M88" s="410"/>
      <c r="N88" s="410"/>
      <c r="O88" s="410"/>
      <c r="Q88" s="1"/>
      <c r="R88" s="1"/>
    </row>
    <row r="89" spans="1:18">
      <c r="H89" s="410"/>
      <c r="I89" s="1"/>
      <c r="J89" s="1"/>
      <c r="K89" s="1"/>
      <c r="L89" s="1"/>
      <c r="M89" s="410"/>
      <c r="N89" s="410"/>
      <c r="O89" s="410"/>
      <c r="Q89" s="1"/>
      <c r="R89" s="1"/>
    </row>
    <row r="90" spans="1:18">
      <c r="H90" s="410"/>
      <c r="I90" s="1"/>
      <c r="J90" s="1"/>
      <c r="K90" s="1"/>
      <c r="L90" s="1"/>
      <c r="M90" s="410"/>
      <c r="N90" s="410"/>
      <c r="O90" s="410"/>
      <c r="Q90" s="1"/>
      <c r="R90" s="1"/>
    </row>
    <row r="91" spans="1:18">
      <c r="H91" s="417"/>
      <c r="I91" s="1"/>
      <c r="J91" s="1"/>
      <c r="K91" s="1"/>
      <c r="L91" s="1"/>
      <c r="M91" s="410"/>
      <c r="N91" s="410"/>
      <c r="O91" s="410"/>
      <c r="Q91" s="1"/>
      <c r="R91" s="1"/>
    </row>
    <row r="92" spans="1:18">
      <c r="H92" s="417"/>
      <c r="I92" s="1"/>
      <c r="J92" s="1"/>
      <c r="K92" s="1"/>
      <c r="L92" s="1"/>
      <c r="M92" s="410"/>
      <c r="N92" s="410"/>
      <c r="O92" s="410"/>
      <c r="Q92" s="1"/>
      <c r="R92" s="1"/>
    </row>
    <row r="93" spans="1:18">
      <c r="H93" s="410"/>
      <c r="I93" s="1"/>
      <c r="J93" s="1"/>
      <c r="K93" s="1"/>
      <c r="L93" s="1"/>
      <c r="M93" s="410"/>
      <c r="N93" s="410"/>
      <c r="O93" s="410"/>
      <c r="Q93" s="1"/>
      <c r="R93" s="1"/>
    </row>
    <row r="94" spans="1:18">
      <c r="H94" s="410"/>
      <c r="I94" s="1"/>
      <c r="J94" s="1"/>
      <c r="K94" s="1"/>
      <c r="L94" s="1"/>
      <c r="M94" s="410"/>
      <c r="N94" s="410"/>
      <c r="O94" s="410"/>
      <c r="Q94" s="1"/>
      <c r="R94" s="1"/>
    </row>
    <row r="95" spans="1:18">
      <c r="H95" s="410"/>
      <c r="I95" s="1"/>
      <c r="J95" s="1"/>
      <c r="K95" s="1"/>
      <c r="L95" s="1"/>
      <c r="M95" s="410"/>
      <c r="N95" s="410"/>
      <c r="O95" s="410"/>
      <c r="Q95" s="1"/>
      <c r="R95" s="1"/>
    </row>
    <row r="96" spans="1:18">
      <c r="B96" s="1"/>
      <c r="C96" s="1"/>
      <c r="D96" s="1"/>
      <c r="E96" s="410"/>
      <c r="F96" s="410"/>
      <c r="G96" s="410"/>
      <c r="H96" s="410"/>
      <c r="I96" s="1"/>
      <c r="J96" s="1"/>
      <c r="K96" s="1"/>
      <c r="L96" s="1"/>
      <c r="M96" s="410"/>
      <c r="N96" s="410"/>
      <c r="O96" s="410"/>
      <c r="Q96" s="1"/>
      <c r="R96" s="1"/>
    </row>
    <row r="97" spans="2:18">
      <c r="B97" s="1"/>
      <c r="Q97" s="1"/>
      <c r="R97" s="1"/>
    </row>
    <row r="98" spans="2:18">
      <c r="B98" s="1"/>
      <c r="C98" s="1"/>
      <c r="D98" s="1"/>
      <c r="E98" s="410"/>
      <c r="F98" s="410"/>
      <c r="G98" s="410"/>
      <c r="H98" s="410"/>
      <c r="I98" s="1"/>
      <c r="J98" s="1"/>
      <c r="K98" s="1"/>
      <c r="L98" s="1"/>
      <c r="M98" s="410"/>
      <c r="N98" s="410"/>
      <c r="O98" s="410"/>
      <c r="Q98" s="1"/>
      <c r="R98" s="1"/>
    </row>
    <row r="99" spans="2:18">
      <c r="B99" s="1"/>
      <c r="C99" s="1"/>
      <c r="D99" s="1"/>
      <c r="E99" s="410"/>
      <c r="F99" s="410"/>
      <c r="G99" s="410"/>
      <c r="H99" s="410"/>
      <c r="I99" s="1"/>
      <c r="J99" s="1"/>
      <c r="K99" s="1"/>
      <c r="L99" s="1"/>
      <c r="M99" s="410"/>
      <c r="N99" s="410"/>
      <c r="O99" s="410"/>
      <c r="Q99" s="1"/>
      <c r="R99" s="1"/>
    </row>
    <row r="100" spans="2:18">
      <c r="B100" s="1"/>
      <c r="C100" s="1"/>
      <c r="D100" s="1"/>
      <c r="E100" s="410"/>
      <c r="F100" s="410"/>
      <c r="G100" s="410"/>
      <c r="H100" s="410"/>
      <c r="I100" s="1"/>
      <c r="J100" s="1"/>
      <c r="K100" s="1"/>
      <c r="L100" s="1"/>
      <c r="M100" s="410"/>
      <c r="N100" s="410"/>
      <c r="O100" s="410"/>
      <c r="Q100" s="1"/>
      <c r="R100" s="1"/>
    </row>
    <row r="101" spans="2:18">
      <c r="B101" s="1"/>
      <c r="C101" s="1"/>
      <c r="D101" s="1"/>
      <c r="E101" s="410"/>
      <c r="F101" s="410"/>
      <c r="G101" s="410"/>
      <c r="H101" s="410"/>
      <c r="I101" s="1"/>
      <c r="J101" s="1"/>
      <c r="K101" s="1"/>
      <c r="L101" s="1"/>
      <c r="M101" s="410"/>
      <c r="N101" s="410"/>
      <c r="O101" s="410"/>
      <c r="Q101" s="1"/>
      <c r="R101" s="1"/>
    </row>
    <row r="102" spans="2:18">
      <c r="B102" s="1"/>
      <c r="C102" s="1"/>
      <c r="D102" s="1"/>
      <c r="E102" s="410"/>
      <c r="F102" s="410"/>
      <c r="G102" s="410"/>
      <c r="H102" s="410"/>
      <c r="I102" s="1"/>
      <c r="J102" s="1"/>
      <c r="K102" s="1"/>
      <c r="L102" s="1"/>
      <c r="M102" s="410"/>
      <c r="N102" s="410"/>
      <c r="O102" s="410"/>
      <c r="Q102" s="1"/>
      <c r="R102" s="1"/>
    </row>
    <row r="103" spans="2:18">
      <c r="B103" s="1"/>
      <c r="C103" s="1"/>
      <c r="D103" s="1"/>
      <c r="E103" s="410"/>
      <c r="F103" s="410"/>
      <c r="G103" s="410"/>
      <c r="H103" s="410"/>
      <c r="I103" s="1"/>
      <c r="J103" s="1"/>
      <c r="K103" s="1"/>
      <c r="L103" s="1"/>
      <c r="M103" s="410"/>
      <c r="N103" s="410"/>
      <c r="O103" s="410"/>
      <c r="Q103" s="1"/>
      <c r="R103" s="1"/>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6244E-DE83-4220-B3E0-FE087C7685D0}">
  <dimension ref="A1:G104"/>
  <sheetViews>
    <sheetView showGridLines="0" topLeftCell="C1" zoomScale="159" workbookViewId="0">
      <selection activeCell="I25" sqref="I25"/>
    </sheetView>
  </sheetViews>
  <sheetFormatPr baseColWidth="10" defaultRowHeight="15" outlineLevelRow="1" outlineLevelCol="1"/>
  <cols>
    <col min="1" max="1" width="12" hidden="1" customWidth="1" outlineLevel="1"/>
    <col min="2" max="2" width="29.42578125" hidden="1" customWidth="1" outlineLevel="1"/>
    <col min="3" max="3" width="57.28515625" customWidth="1" collapsed="1"/>
    <col min="4" max="4" width="5.42578125" bestFit="1" customWidth="1"/>
    <col min="5" max="5" width="23.85546875" customWidth="1"/>
    <col min="6" max="6" width="4" customWidth="1"/>
    <col min="7" max="7" width="23.85546875" customWidth="1"/>
  </cols>
  <sheetData>
    <row r="1" spans="1:7">
      <c r="B1" s="1"/>
      <c r="C1" s="1"/>
      <c r="D1" s="1"/>
      <c r="E1" s="2"/>
      <c r="F1" s="1"/>
      <c r="G1" s="1"/>
    </row>
    <row r="2" spans="1:7">
      <c r="B2" s="1"/>
      <c r="C2" s="1" t="s">
        <v>0</v>
      </c>
      <c r="D2" s="1"/>
      <c r="E2" s="2"/>
      <c r="F2" s="1"/>
      <c r="G2" s="1"/>
    </row>
    <row r="3" spans="1:7">
      <c r="B3" s="1"/>
      <c r="C3" s="1"/>
      <c r="D3" s="1"/>
      <c r="E3" s="2"/>
      <c r="F3" s="1"/>
      <c r="G3" s="1"/>
    </row>
    <row r="4" spans="1:7">
      <c r="B4" s="1"/>
      <c r="C4" s="1"/>
      <c r="D4" s="1"/>
      <c r="E4" s="2"/>
      <c r="F4" s="1"/>
      <c r="G4" s="1"/>
    </row>
    <row r="5" spans="1:7" ht="15.75">
      <c r="B5" s="1"/>
      <c r="C5" s="460" t="s">
        <v>925</v>
      </c>
      <c r="D5" s="3"/>
      <c r="E5" s="18"/>
      <c r="F5" s="3"/>
      <c r="G5" s="5"/>
    </row>
    <row r="6" spans="1:7" ht="15.75">
      <c r="B6" s="1"/>
      <c r="C6" s="450" t="s">
        <v>227</v>
      </c>
      <c r="D6" s="3"/>
      <c r="E6" s="18"/>
      <c r="F6" s="3"/>
      <c r="G6" s="5"/>
    </row>
    <row r="7" spans="1:7" ht="15.75">
      <c r="B7" s="1"/>
      <c r="C7" s="450" t="s">
        <v>228</v>
      </c>
      <c r="D7" s="3"/>
      <c r="E7" s="18"/>
      <c r="F7" s="3"/>
      <c r="G7" s="5"/>
    </row>
    <row r="8" spans="1:7">
      <c r="B8" s="1"/>
      <c r="D8" s="7"/>
      <c r="E8" s="455" t="s">
        <v>138</v>
      </c>
      <c r="F8" s="5"/>
      <c r="G8" s="461" t="s">
        <v>138</v>
      </c>
    </row>
    <row r="9" spans="1:7">
      <c r="B9" s="1"/>
      <c r="C9" s="5"/>
      <c r="D9" s="7" t="s">
        <v>137</v>
      </c>
      <c r="E9" s="455" t="s">
        <v>139</v>
      </c>
      <c r="F9" s="5"/>
      <c r="G9" s="461" t="s">
        <v>505</v>
      </c>
    </row>
    <row r="10" spans="1:7">
      <c r="B10" s="1"/>
      <c r="C10" s="5"/>
      <c r="D10" s="5"/>
      <c r="E10" s="15"/>
      <c r="F10" s="5"/>
      <c r="G10" s="5"/>
    </row>
    <row r="11" spans="1:7">
      <c r="B11" s="1"/>
      <c r="C11" s="7" t="s">
        <v>140</v>
      </c>
      <c r="D11" s="7"/>
      <c r="E11" s="15"/>
      <c r="F11" s="7"/>
      <c r="G11" s="5"/>
    </row>
    <row r="12" spans="1:7">
      <c r="A12">
        <v>61010000000</v>
      </c>
      <c r="B12" s="1" t="s">
        <v>141</v>
      </c>
      <c r="C12" s="5" t="s">
        <v>142</v>
      </c>
      <c r="D12" s="5"/>
      <c r="E12" s="15">
        <v>106159276903</v>
      </c>
      <c r="F12" s="9"/>
      <c r="G12" s="437">
        <v>83528579216</v>
      </c>
    </row>
    <row r="13" spans="1:7">
      <c r="A13">
        <v>61020000000</v>
      </c>
      <c r="B13" s="1" t="s">
        <v>143</v>
      </c>
      <c r="C13" s="5" t="s">
        <v>144</v>
      </c>
      <c r="D13" s="5"/>
      <c r="E13" s="15">
        <v>347401255900</v>
      </c>
      <c r="F13" s="9"/>
      <c r="G13" s="437">
        <v>299160686245</v>
      </c>
    </row>
    <row r="14" spans="1:7">
      <c r="A14">
        <v>61030000000</v>
      </c>
      <c r="B14" s="1" t="s">
        <v>145</v>
      </c>
      <c r="C14" s="5" t="s">
        <v>146</v>
      </c>
      <c r="D14" s="5"/>
      <c r="E14" s="15">
        <v>19788661660</v>
      </c>
      <c r="F14" s="9"/>
      <c r="G14" s="437">
        <v>21911450786</v>
      </c>
    </row>
    <row r="15" spans="1:7">
      <c r="A15">
        <v>61060000000</v>
      </c>
      <c r="B15" s="1" t="s">
        <v>147</v>
      </c>
      <c r="C15" s="5" t="s">
        <v>148</v>
      </c>
      <c r="D15" s="5"/>
      <c r="E15" s="466">
        <v>0</v>
      </c>
      <c r="F15" s="5"/>
      <c r="G15" s="437">
        <v>1975592010</v>
      </c>
    </row>
    <row r="16" spans="1:7">
      <c r="A16">
        <v>61070000000</v>
      </c>
      <c r="B16" s="1" t="s">
        <v>147</v>
      </c>
      <c r="C16" s="5" t="s">
        <v>149</v>
      </c>
      <c r="D16" s="5"/>
      <c r="E16" s="15">
        <v>4697672549</v>
      </c>
      <c r="F16" s="9"/>
      <c r="G16" s="437">
        <v>5186219836</v>
      </c>
    </row>
    <row r="17" spans="1:7">
      <c r="B17" s="1"/>
      <c r="C17" s="5"/>
      <c r="D17" s="5"/>
      <c r="E17" s="19">
        <f>SUM(E12:E16)</f>
        <v>478046867012</v>
      </c>
      <c r="F17" s="9"/>
      <c r="G17" s="19">
        <f>SUM(G12:G16)</f>
        <v>411762528093</v>
      </c>
    </row>
    <row r="18" spans="1:7">
      <c r="B18" s="1"/>
      <c r="C18" s="5"/>
      <c r="D18" s="5"/>
      <c r="E18" s="15"/>
      <c r="F18" s="9"/>
      <c r="G18" s="5"/>
    </row>
    <row r="19" spans="1:7">
      <c r="B19" s="1"/>
      <c r="C19" s="7" t="s">
        <v>150</v>
      </c>
      <c r="D19" s="7"/>
      <c r="E19" s="21"/>
      <c r="F19" s="14"/>
      <c r="G19" s="5"/>
    </row>
    <row r="20" spans="1:7">
      <c r="A20">
        <v>71010000000</v>
      </c>
      <c r="B20" s="1" t="s">
        <v>151</v>
      </c>
      <c r="C20" s="5" t="s">
        <v>152</v>
      </c>
      <c r="D20" s="5"/>
      <c r="E20" s="15">
        <v>-136501871054</v>
      </c>
      <c r="F20" s="9"/>
      <c r="G20" s="437">
        <v>-94911874767</v>
      </c>
    </row>
    <row r="21" spans="1:7">
      <c r="A21">
        <v>71020000000</v>
      </c>
      <c r="B21" s="1" t="s">
        <v>153</v>
      </c>
      <c r="C21" s="5" t="s">
        <v>154</v>
      </c>
      <c r="D21" s="5"/>
      <c r="E21" s="15">
        <v>-192078051761</v>
      </c>
      <c r="F21" s="9"/>
      <c r="G21" s="437">
        <v>-161606284727</v>
      </c>
    </row>
    <row r="22" spans="1:7">
      <c r="A22">
        <v>71040000000</v>
      </c>
      <c r="B22" s="1" t="s">
        <v>155</v>
      </c>
      <c r="C22" s="5" t="s">
        <v>156</v>
      </c>
      <c r="D22" s="22" t="s">
        <v>157</v>
      </c>
      <c r="E22" s="23">
        <v>-11858173639</v>
      </c>
      <c r="F22" s="9"/>
      <c r="G22" s="464">
        <v>0</v>
      </c>
    </row>
    <row r="23" spans="1:7" hidden="1" outlineLevel="1">
      <c r="B23" s="1"/>
      <c r="C23" s="5" t="s">
        <v>158</v>
      </c>
      <c r="D23" s="5"/>
      <c r="E23" s="15">
        <v>0</v>
      </c>
      <c r="F23" s="9"/>
      <c r="G23" s="5">
        <v>0</v>
      </c>
    </row>
    <row r="24" spans="1:7" collapsed="1">
      <c r="B24" s="1"/>
      <c r="C24" s="5"/>
      <c r="D24" s="5"/>
      <c r="E24" s="19">
        <f>SUM(E20:E23)</f>
        <v>-340438096454</v>
      </c>
      <c r="F24" s="9"/>
      <c r="G24" s="19">
        <f>SUM(G20:G23)</f>
        <v>-256518159494</v>
      </c>
    </row>
    <row r="25" spans="1:7">
      <c r="B25" s="1"/>
      <c r="C25" s="5"/>
      <c r="D25" s="5"/>
      <c r="E25" s="15"/>
      <c r="F25" s="9"/>
      <c r="G25" s="5"/>
    </row>
    <row r="26" spans="1:7">
      <c r="B26" s="1"/>
      <c r="C26" s="7" t="s">
        <v>159</v>
      </c>
      <c r="D26" s="7"/>
      <c r="E26" s="24">
        <f>E17+E24</f>
        <v>137608770558</v>
      </c>
      <c r="F26" s="14"/>
      <c r="G26" s="24">
        <f>G17+G24</f>
        <v>155244368599</v>
      </c>
    </row>
    <row r="27" spans="1:7">
      <c r="B27" s="1"/>
      <c r="C27" s="5"/>
      <c r="D27" s="5"/>
      <c r="E27" s="15"/>
      <c r="F27" s="9"/>
      <c r="G27" s="5"/>
    </row>
    <row r="28" spans="1:7">
      <c r="B28" s="1"/>
      <c r="C28" s="7" t="s">
        <v>75</v>
      </c>
      <c r="D28" s="7"/>
      <c r="E28" s="21"/>
      <c r="F28" s="14"/>
      <c r="G28" s="5"/>
    </row>
    <row r="29" spans="1:7">
      <c r="A29">
        <v>71050000000</v>
      </c>
      <c r="B29" s="1" t="s">
        <v>160</v>
      </c>
      <c r="C29" s="5" t="s">
        <v>161</v>
      </c>
      <c r="D29" s="5"/>
      <c r="E29" s="10">
        <v>-332894868721</v>
      </c>
      <c r="F29" s="9"/>
      <c r="G29" s="16">
        <v>-247941653361</v>
      </c>
    </row>
    <row r="30" spans="1:7">
      <c r="A30">
        <v>61080000000</v>
      </c>
      <c r="B30" s="1" t="s">
        <v>162</v>
      </c>
      <c r="C30" s="5" t="s">
        <v>163</v>
      </c>
      <c r="D30" s="5"/>
      <c r="E30" s="10">
        <v>323094128380</v>
      </c>
      <c r="F30" s="9"/>
      <c r="G30" s="16">
        <v>223867788049</v>
      </c>
    </row>
    <row r="31" spans="1:7">
      <c r="B31" s="1"/>
      <c r="C31" s="5"/>
      <c r="D31" s="5"/>
      <c r="E31" s="26">
        <f>SUM(E29:E30)</f>
        <v>-9800740341</v>
      </c>
      <c r="F31" s="9"/>
      <c r="G31" s="26">
        <f>SUM(G29:G30)</f>
        <v>-24073865312</v>
      </c>
    </row>
    <row r="32" spans="1:7">
      <c r="B32" s="1"/>
      <c r="C32" s="5"/>
      <c r="D32" s="5"/>
      <c r="E32" s="15"/>
      <c r="F32" s="9"/>
      <c r="G32" s="5"/>
    </row>
    <row r="33" spans="1:7">
      <c r="B33" s="1"/>
      <c r="C33" s="7" t="s">
        <v>164</v>
      </c>
      <c r="D33" s="7"/>
      <c r="E33" s="24">
        <f>E26+E31</f>
        <v>127808030217</v>
      </c>
      <c r="F33" s="9"/>
      <c r="G33" s="24">
        <f>G26+G31</f>
        <v>131170503287</v>
      </c>
    </row>
    <row r="34" spans="1:7">
      <c r="B34" s="1"/>
      <c r="C34" s="5"/>
      <c r="D34" s="5"/>
      <c r="E34" s="15"/>
      <c r="F34" s="9"/>
      <c r="G34" s="5"/>
    </row>
    <row r="35" spans="1:7">
      <c r="B35" s="1"/>
      <c r="C35" s="7" t="s">
        <v>165</v>
      </c>
      <c r="D35" s="7"/>
      <c r="E35" s="21"/>
      <c r="F35" s="14"/>
      <c r="G35" s="5"/>
    </row>
    <row r="36" spans="1:7">
      <c r="A36">
        <v>62010000000</v>
      </c>
      <c r="B36" s="1" t="s">
        <v>166</v>
      </c>
      <c r="C36" s="5" t="s">
        <v>167</v>
      </c>
      <c r="D36" s="5"/>
      <c r="E36" s="15">
        <v>38234734076</v>
      </c>
      <c r="F36" s="9"/>
      <c r="G36" s="437">
        <v>26643133126</v>
      </c>
    </row>
    <row r="37" spans="1:7">
      <c r="A37">
        <v>72010000000</v>
      </c>
      <c r="B37" s="1" t="s">
        <v>168</v>
      </c>
      <c r="C37" s="5" t="s">
        <v>169</v>
      </c>
      <c r="D37" s="5"/>
      <c r="E37" s="15">
        <v>-8454170727</v>
      </c>
      <c r="F37" s="9"/>
      <c r="G37" s="437">
        <v>-6725766840</v>
      </c>
    </row>
    <row r="38" spans="1:7">
      <c r="B38" s="1"/>
      <c r="C38" s="5"/>
      <c r="D38" s="5"/>
      <c r="E38" s="19">
        <f>SUM(E36:E37)</f>
        <v>29780563349</v>
      </c>
      <c r="F38" s="9"/>
      <c r="G38" s="19">
        <f>SUM(G36:G37)</f>
        <v>19917366286</v>
      </c>
    </row>
    <row r="39" spans="1:7">
      <c r="B39" s="1"/>
      <c r="C39" s="5"/>
      <c r="D39" s="5"/>
      <c r="E39" s="15"/>
      <c r="F39" s="9"/>
      <c r="G39" s="5"/>
    </row>
    <row r="40" spans="1:7">
      <c r="B40" s="1"/>
      <c r="C40" s="7" t="s">
        <v>170</v>
      </c>
      <c r="D40" s="7"/>
      <c r="E40" s="25">
        <f>E33+E38</f>
        <v>157588593566</v>
      </c>
      <c r="F40" s="14"/>
      <c r="G40" s="25">
        <f>G33+G38</f>
        <v>151087869573</v>
      </c>
    </row>
    <row r="41" spans="1:7">
      <c r="B41" s="1"/>
      <c r="C41" s="5"/>
      <c r="D41" s="5"/>
      <c r="E41" s="15"/>
      <c r="F41" s="9"/>
      <c r="G41" s="5"/>
    </row>
    <row r="42" spans="1:7">
      <c r="B42" s="1"/>
      <c r="C42" s="7" t="s">
        <v>171</v>
      </c>
      <c r="D42" s="7"/>
      <c r="E42" s="21"/>
      <c r="F42" s="14"/>
      <c r="G42" s="5"/>
    </row>
    <row r="43" spans="1:7">
      <c r="A43">
        <v>63010000000</v>
      </c>
      <c r="B43" s="1" t="s">
        <v>172</v>
      </c>
      <c r="C43" s="5" t="s">
        <v>173</v>
      </c>
      <c r="D43" s="5"/>
      <c r="E43" s="15">
        <v>45803670179</v>
      </c>
      <c r="F43" s="9"/>
      <c r="G43" s="437">
        <v>48625232682</v>
      </c>
    </row>
    <row r="44" spans="1:7">
      <c r="A44">
        <v>63020000000</v>
      </c>
      <c r="B44" s="1" t="s">
        <v>174</v>
      </c>
      <c r="C44" s="5" t="s">
        <v>175</v>
      </c>
      <c r="D44" s="5"/>
      <c r="E44" s="15">
        <v>1861818182</v>
      </c>
      <c r="F44" s="9"/>
      <c r="G44" s="437">
        <v>4070617581</v>
      </c>
    </row>
    <row r="45" spans="1:7">
      <c r="A45">
        <v>63040000000</v>
      </c>
      <c r="B45" s="1" t="s">
        <v>147</v>
      </c>
      <c r="C45" s="5" t="s">
        <v>176</v>
      </c>
      <c r="D45" s="27"/>
      <c r="E45" s="23">
        <v>11715474700</v>
      </c>
      <c r="F45" s="9"/>
      <c r="G45" s="464">
        <v>0</v>
      </c>
    </row>
    <row r="46" spans="1:7">
      <c r="A46">
        <v>63060000000</v>
      </c>
      <c r="B46" s="1" t="s">
        <v>177</v>
      </c>
      <c r="C46" s="5" t="s">
        <v>178</v>
      </c>
      <c r="D46" s="5"/>
      <c r="E46" s="15">
        <v>5501203705</v>
      </c>
      <c r="F46" s="9"/>
      <c r="G46" s="437">
        <v>5482078910</v>
      </c>
    </row>
    <row r="47" spans="1:7">
      <c r="A47">
        <v>63030000000</v>
      </c>
      <c r="B47" s="1"/>
      <c r="C47" s="5" t="s">
        <v>179</v>
      </c>
      <c r="D47" s="5"/>
      <c r="E47" s="15">
        <v>18069625608</v>
      </c>
      <c r="F47" s="9"/>
      <c r="G47" s="437">
        <v>18476444124</v>
      </c>
    </row>
    <row r="48" spans="1:7">
      <c r="B48" s="1"/>
      <c r="C48" s="5"/>
      <c r="D48" s="5"/>
      <c r="E48" s="19">
        <f>SUM(E43:E47)</f>
        <v>82951792374</v>
      </c>
      <c r="F48" s="9"/>
      <c r="G48" s="19">
        <f>SUM(G43:G47)</f>
        <v>76654373297</v>
      </c>
    </row>
    <row r="49" spans="1:7">
      <c r="B49" s="1"/>
      <c r="C49" s="5"/>
      <c r="D49" s="5"/>
      <c r="E49" s="15"/>
      <c r="F49" s="9"/>
      <c r="G49" s="5"/>
    </row>
    <row r="50" spans="1:7">
      <c r="A50">
        <v>73010000000</v>
      </c>
      <c r="B50" s="1" t="s">
        <v>180</v>
      </c>
      <c r="C50" s="7" t="s">
        <v>181</v>
      </c>
      <c r="D50" s="7"/>
      <c r="E50" s="21"/>
      <c r="F50" s="14"/>
      <c r="G50" s="5"/>
    </row>
    <row r="51" spans="1:7">
      <c r="A51">
        <v>73010759000</v>
      </c>
      <c r="B51" s="1" t="s">
        <v>182</v>
      </c>
      <c r="C51" s="5" t="s">
        <v>183</v>
      </c>
      <c r="D51" s="5"/>
      <c r="E51" s="15">
        <v>-68931364960</v>
      </c>
      <c r="F51" s="9"/>
      <c r="G51" s="437">
        <v>-61424101575</v>
      </c>
    </row>
    <row r="52" spans="1:7">
      <c r="A52">
        <v>73010761000</v>
      </c>
      <c r="B52" s="1" t="s">
        <v>184</v>
      </c>
      <c r="C52" s="5" t="s">
        <v>185</v>
      </c>
      <c r="D52" s="22" t="s">
        <v>186</v>
      </c>
      <c r="E52" s="23">
        <v>-10770659696</v>
      </c>
      <c r="F52" s="9"/>
      <c r="G52" s="437">
        <v>-6788677923</v>
      </c>
    </row>
    <row r="53" spans="1:7">
      <c r="A53">
        <v>73010763000</v>
      </c>
      <c r="B53" s="1" t="s">
        <v>187</v>
      </c>
      <c r="C53" s="5" t="s">
        <v>188</v>
      </c>
      <c r="D53" s="5"/>
      <c r="E53" s="15">
        <v>-2181849440</v>
      </c>
      <c r="F53" s="9"/>
      <c r="G53" s="437">
        <v>-2287627295</v>
      </c>
    </row>
    <row r="54" spans="1:7">
      <c r="A54">
        <v>73020000000</v>
      </c>
      <c r="B54" s="1" t="s">
        <v>155</v>
      </c>
      <c r="C54" s="5" t="s">
        <v>189</v>
      </c>
      <c r="D54" s="22" t="s">
        <v>157</v>
      </c>
      <c r="E54" s="466">
        <v>0</v>
      </c>
      <c r="F54" s="9"/>
      <c r="G54" s="437">
        <v>-1395740123</v>
      </c>
    </row>
    <row r="55" spans="1:7">
      <c r="A55">
        <v>73010767000</v>
      </c>
      <c r="B55" s="1" t="s">
        <v>190</v>
      </c>
      <c r="C55" s="5" t="s">
        <v>927</v>
      </c>
      <c r="D55" s="5"/>
      <c r="E55" s="15">
        <v>-3322116755</v>
      </c>
      <c r="F55" s="9"/>
      <c r="G55" s="437">
        <v>-2845662286</v>
      </c>
    </row>
    <row r="56" spans="1:7" hidden="1" outlineLevel="1">
      <c r="A56">
        <v>73010769000</v>
      </c>
      <c r="B56" s="1" t="s">
        <v>191</v>
      </c>
      <c r="C56" s="5" t="s">
        <v>192</v>
      </c>
      <c r="D56" s="5"/>
      <c r="E56" s="15">
        <v>0</v>
      </c>
      <c r="F56" s="9"/>
      <c r="G56" s="9"/>
    </row>
    <row r="57" spans="1:7" collapsed="1">
      <c r="A57">
        <v>73010771000</v>
      </c>
      <c r="B57" s="1" t="s">
        <v>193</v>
      </c>
      <c r="C57" s="5" t="s">
        <v>179</v>
      </c>
      <c r="D57" s="22" t="s">
        <v>194</v>
      </c>
      <c r="E57" s="23">
        <v>-87634689442</v>
      </c>
      <c r="F57" s="9"/>
      <c r="G57" s="437">
        <v>-88345163955</v>
      </c>
    </row>
    <row r="58" spans="1:7" hidden="1" outlineLevel="1">
      <c r="A58">
        <v>73010775000</v>
      </c>
      <c r="B58" s="1" t="s">
        <v>195</v>
      </c>
      <c r="C58" s="5"/>
      <c r="D58" s="5"/>
      <c r="E58" s="15"/>
      <c r="F58" s="9"/>
      <c r="G58" s="9"/>
    </row>
    <row r="59" spans="1:7" collapsed="1">
      <c r="B59" s="1"/>
      <c r="C59" s="5"/>
      <c r="D59" s="5"/>
      <c r="E59" s="19">
        <f>SUM(E51:E58)</f>
        <v>-172840680293</v>
      </c>
      <c r="F59" s="9"/>
      <c r="G59" s="19">
        <f>SUM(G51:G58)</f>
        <v>-163086973157</v>
      </c>
    </row>
    <row r="60" spans="1:7">
      <c r="B60" s="1"/>
      <c r="C60" s="5"/>
      <c r="D60" s="5"/>
      <c r="E60" s="15"/>
      <c r="F60" s="9"/>
      <c r="G60" s="5"/>
    </row>
    <row r="61" spans="1:7">
      <c r="B61" s="1"/>
      <c r="C61" s="5"/>
      <c r="D61" s="5"/>
      <c r="E61" s="15"/>
      <c r="F61" s="9"/>
      <c r="G61" s="5"/>
    </row>
    <row r="62" spans="1:7">
      <c r="B62" s="1"/>
      <c r="C62" s="7" t="s">
        <v>196</v>
      </c>
      <c r="D62" s="7"/>
      <c r="E62" s="25">
        <f>E40+E48+E59</f>
        <v>67699705647</v>
      </c>
      <c r="F62" s="14"/>
      <c r="G62" s="25">
        <f>G40+G48+G59</f>
        <v>64655269713</v>
      </c>
    </row>
    <row r="63" spans="1:7">
      <c r="B63" s="1"/>
      <c r="C63" s="5"/>
      <c r="D63" s="5"/>
      <c r="E63" s="15"/>
      <c r="F63" s="9"/>
      <c r="G63" s="5"/>
    </row>
    <row r="64" spans="1:7">
      <c r="B64" s="1"/>
      <c r="C64" s="7" t="s">
        <v>197</v>
      </c>
      <c r="D64" s="7"/>
      <c r="E64" s="15"/>
      <c r="F64" s="14"/>
      <c r="G64" s="5"/>
    </row>
    <row r="65" spans="1:7">
      <c r="B65" s="1"/>
      <c r="C65" s="5"/>
      <c r="D65" s="5"/>
      <c r="E65" s="15"/>
      <c r="F65" s="9"/>
      <c r="G65" s="5"/>
    </row>
    <row r="66" spans="1:7">
      <c r="A66">
        <v>64010000000</v>
      </c>
      <c r="B66" s="1" t="s">
        <v>198</v>
      </c>
      <c r="C66" s="5" t="s">
        <v>199</v>
      </c>
      <c r="D66" s="5"/>
      <c r="E66" s="15">
        <v>5700794564</v>
      </c>
      <c r="F66" s="9"/>
      <c r="G66" s="437">
        <v>7453689025</v>
      </c>
    </row>
    <row r="67" spans="1:7">
      <c r="A67">
        <v>74010000000</v>
      </c>
      <c r="B67" s="1" t="s">
        <v>200</v>
      </c>
      <c r="C67" s="5" t="s">
        <v>201</v>
      </c>
      <c r="D67" s="5"/>
      <c r="E67" s="15">
        <v>-2785902256</v>
      </c>
      <c r="F67" s="9"/>
      <c r="G67" s="437">
        <v>-4911344258</v>
      </c>
    </row>
    <row r="68" spans="1:7">
      <c r="B68" s="1"/>
      <c r="C68" s="5"/>
      <c r="D68" s="5"/>
      <c r="E68" s="20">
        <f>SUM(E66:E67)</f>
        <v>2914892308</v>
      </c>
      <c r="F68" s="9"/>
      <c r="G68" s="20">
        <f>SUM(G66:G67)</f>
        <v>2542344767</v>
      </c>
    </row>
    <row r="69" spans="1:7" hidden="1" outlineLevel="1">
      <c r="B69" s="1"/>
      <c r="C69" s="7" t="s">
        <v>202</v>
      </c>
      <c r="D69" s="7"/>
      <c r="E69" s="15"/>
      <c r="F69" s="14"/>
      <c r="G69" s="5"/>
    </row>
    <row r="70" spans="1:7" hidden="1" outlineLevel="1">
      <c r="A70">
        <v>65010000000</v>
      </c>
      <c r="B70" s="1" t="s">
        <v>203</v>
      </c>
      <c r="C70" s="5" t="s">
        <v>204</v>
      </c>
      <c r="D70" s="5"/>
      <c r="E70" s="15">
        <v>0</v>
      </c>
      <c r="F70" s="9"/>
      <c r="G70" s="15">
        <v>0</v>
      </c>
    </row>
    <row r="71" spans="1:7" hidden="1" outlineLevel="1">
      <c r="A71">
        <v>75010000000</v>
      </c>
      <c r="B71" s="1" t="s">
        <v>205</v>
      </c>
      <c r="C71" s="5" t="s">
        <v>206</v>
      </c>
      <c r="D71" s="5"/>
      <c r="E71" s="15">
        <v>0</v>
      </c>
      <c r="F71" s="9"/>
      <c r="G71" s="15">
        <v>0</v>
      </c>
    </row>
    <row r="72" spans="1:7" hidden="1" outlineLevel="1">
      <c r="B72" s="1"/>
      <c r="C72" s="5"/>
      <c r="D72" s="5"/>
      <c r="E72" s="19">
        <v>0</v>
      </c>
      <c r="F72" s="9"/>
      <c r="G72" s="19">
        <v>0</v>
      </c>
    </row>
    <row r="73" spans="1:7" collapsed="1">
      <c r="B73" s="1"/>
      <c r="C73" s="5"/>
      <c r="D73" s="5"/>
      <c r="E73" s="15"/>
      <c r="F73" s="9"/>
      <c r="G73" s="5"/>
    </row>
    <row r="74" spans="1:7">
      <c r="B74" s="1"/>
      <c r="C74" s="7" t="s">
        <v>207</v>
      </c>
      <c r="D74" s="7"/>
      <c r="E74" s="24">
        <f>E62+E68+E72</f>
        <v>70614597955</v>
      </c>
      <c r="F74" s="14"/>
      <c r="G74" s="24">
        <f>G62+G68+G72</f>
        <v>67197614480</v>
      </c>
    </row>
    <row r="75" spans="1:7">
      <c r="B75" s="1"/>
      <c r="C75" s="5"/>
      <c r="D75" s="5"/>
      <c r="E75" s="15"/>
      <c r="F75" s="9"/>
      <c r="G75" s="5"/>
    </row>
    <row r="76" spans="1:7">
      <c r="A76">
        <v>73010769002</v>
      </c>
      <c r="B76" s="1" t="s">
        <v>208</v>
      </c>
      <c r="C76" s="7" t="s">
        <v>209</v>
      </c>
      <c r="D76" s="8"/>
      <c r="E76" s="451">
        <f>+VLOOKUP(A76,[1]Diciembre_2024!B:J,9,0)*-1</f>
        <v>-587824309</v>
      </c>
      <c r="F76" s="14"/>
      <c r="G76" s="437">
        <v>-1980849251</v>
      </c>
    </row>
    <row r="77" spans="1:7">
      <c r="B77" s="1"/>
      <c r="C77" s="5"/>
      <c r="D77" s="5"/>
      <c r="E77" s="15"/>
      <c r="F77" s="9"/>
      <c r="G77" s="5"/>
    </row>
    <row r="78" spans="1:7" ht="15.75" thickBot="1">
      <c r="B78" s="1"/>
      <c r="C78" s="7" t="s">
        <v>210</v>
      </c>
      <c r="D78" s="7"/>
      <c r="E78" s="28">
        <f>E74+E76+1</f>
        <v>70026773647</v>
      </c>
      <c r="F78" s="14"/>
      <c r="G78" s="28">
        <f>G74+G76</f>
        <v>65216765229</v>
      </c>
    </row>
    <row r="79" spans="1:7" ht="15.75" thickTop="1">
      <c r="B79" s="1"/>
      <c r="C79" s="5"/>
      <c r="D79" s="5"/>
      <c r="E79" s="29"/>
      <c r="F79" s="5"/>
      <c r="G79" s="5"/>
    </row>
    <row r="80" spans="1:7">
      <c r="B80" s="1"/>
      <c r="C80" s="5" t="s">
        <v>136</v>
      </c>
      <c r="D80" s="5"/>
      <c r="E80" s="15"/>
      <c r="F80" s="5"/>
      <c r="G80" s="5"/>
    </row>
    <row r="81" spans="2:7">
      <c r="B81" s="1"/>
      <c r="D81" s="5"/>
      <c r="E81" s="15"/>
      <c r="F81" s="5"/>
      <c r="G81" s="5"/>
    </row>
    <row r="82" spans="2:7">
      <c r="B82" s="1"/>
      <c r="C82" s="569"/>
      <c r="D82" s="569"/>
      <c r="E82" s="569"/>
      <c r="F82" s="569"/>
      <c r="G82" s="569"/>
    </row>
    <row r="83" spans="2:7">
      <c r="B83" s="1"/>
      <c r="C83" s="1"/>
      <c r="D83" s="1"/>
      <c r="E83" s="2"/>
      <c r="F83" s="1"/>
      <c r="G83" s="1"/>
    </row>
    <row r="84" spans="2:7">
      <c r="B84" s="1"/>
      <c r="C84" s="1"/>
      <c r="D84" s="1"/>
      <c r="E84" s="1"/>
      <c r="F84" s="1"/>
      <c r="G84" s="1"/>
    </row>
    <row r="85" spans="2:7">
      <c r="B85" s="1"/>
      <c r="C85" s="1"/>
      <c r="D85" s="1"/>
      <c r="E85" s="2"/>
      <c r="F85" s="1"/>
      <c r="G85" s="1"/>
    </row>
    <row r="86" spans="2:7">
      <c r="B86" s="1"/>
      <c r="C86" s="1"/>
      <c r="D86" s="1"/>
      <c r="E86" s="2"/>
      <c r="F86" s="1"/>
      <c r="G86" s="1"/>
    </row>
    <row r="87" spans="2:7">
      <c r="B87" s="1"/>
      <c r="C87" s="1"/>
      <c r="D87" s="1"/>
      <c r="E87" s="2"/>
      <c r="F87" s="1"/>
      <c r="G87" s="1"/>
    </row>
    <row r="88" spans="2:7">
      <c r="B88" s="1"/>
      <c r="C88" s="1"/>
      <c r="D88" s="1"/>
      <c r="E88" s="2"/>
      <c r="F88" s="1"/>
      <c r="G88" s="1"/>
    </row>
    <row r="89" spans="2:7">
      <c r="B89" s="1"/>
      <c r="C89" s="1"/>
      <c r="D89" s="1"/>
      <c r="E89" s="2"/>
      <c r="F89" s="1"/>
      <c r="G89" s="1"/>
    </row>
    <row r="90" spans="2:7">
      <c r="B90" s="1"/>
      <c r="C90" s="1"/>
      <c r="D90" s="1"/>
      <c r="E90" s="2"/>
      <c r="F90" s="1"/>
      <c r="G90" s="1"/>
    </row>
    <row r="91" spans="2:7">
      <c r="B91" s="1"/>
      <c r="C91" s="1"/>
      <c r="D91" s="1"/>
      <c r="E91" s="2"/>
      <c r="F91" s="1"/>
      <c r="G91" s="1"/>
    </row>
    <row r="92" spans="2:7">
      <c r="B92" s="1"/>
      <c r="C92" s="1"/>
      <c r="D92" s="1"/>
      <c r="E92" s="2"/>
      <c r="F92" s="1"/>
      <c r="G92" s="1"/>
    </row>
    <row r="93" spans="2:7">
      <c r="B93" s="1"/>
      <c r="C93" s="1"/>
      <c r="D93" s="1"/>
      <c r="E93" s="2"/>
      <c r="F93" s="1"/>
      <c r="G93" s="1"/>
    </row>
    <row r="94" spans="2:7">
      <c r="B94" s="1"/>
      <c r="C94" s="1"/>
      <c r="D94" s="1"/>
      <c r="E94" s="2"/>
      <c r="F94" s="1"/>
      <c r="G94" s="1"/>
    </row>
    <row r="95" spans="2:7">
      <c r="B95" s="1"/>
      <c r="C95" s="1"/>
      <c r="D95" s="1"/>
      <c r="E95" s="2"/>
      <c r="F95" s="1"/>
      <c r="G95" s="1"/>
    </row>
    <row r="96" spans="2:7">
      <c r="B96" s="1"/>
      <c r="C96" s="1"/>
      <c r="D96" s="1"/>
      <c r="E96" s="2"/>
      <c r="F96" s="1"/>
      <c r="G96" s="1"/>
    </row>
    <row r="97" spans="2:7">
      <c r="B97" s="1"/>
      <c r="C97" s="1"/>
      <c r="D97" s="1"/>
      <c r="E97" s="2"/>
      <c r="F97" s="1"/>
      <c r="G97" s="1"/>
    </row>
    <row r="98" spans="2:7">
      <c r="B98" s="1"/>
      <c r="C98" s="1"/>
      <c r="D98" s="1"/>
      <c r="E98" s="2"/>
      <c r="F98" s="1"/>
      <c r="G98" s="1"/>
    </row>
    <row r="99" spans="2:7">
      <c r="B99" s="1"/>
      <c r="C99" s="1"/>
      <c r="D99" s="1"/>
      <c r="E99" s="2"/>
      <c r="F99" s="1"/>
      <c r="G99" s="1"/>
    </row>
    <row r="100" spans="2:7">
      <c r="B100" s="1"/>
      <c r="C100" s="1"/>
      <c r="D100" s="1"/>
      <c r="E100" s="2"/>
      <c r="F100" s="1"/>
      <c r="G100" s="1"/>
    </row>
    <row r="101" spans="2:7">
      <c r="B101" s="1"/>
      <c r="C101" s="1"/>
      <c r="D101" s="1"/>
      <c r="E101" s="2"/>
      <c r="F101" s="1"/>
      <c r="G101" s="1"/>
    </row>
    <row r="102" spans="2:7">
      <c r="B102" s="1"/>
      <c r="C102" s="1"/>
      <c r="D102" s="1"/>
      <c r="E102" s="2"/>
      <c r="F102" s="1"/>
      <c r="G102" s="1"/>
    </row>
    <row r="103" spans="2:7">
      <c r="B103" s="1"/>
      <c r="C103" s="1"/>
      <c r="D103" s="1"/>
      <c r="E103" s="2"/>
      <c r="F103" s="1"/>
      <c r="G103" s="1"/>
    </row>
    <row r="104" spans="2:7">
      <c r="B104" s="1"/>
      <c r="C104" s="1"/>
      <c r="D104" s="1"/>
      <c r="E104" s="2"/>
      <c r="F104" s="1"/>
      <c r="G104" s="1"/>
    </row>
  </sheetData>
  <mergeCells count="1">
    <mergeCell ref="C82:G8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7931C-E9A2-4917-9116-6243A164F94B}">
  <dimension ref="A1:I18"/>
  <sheetViews>
    <sheetView showGridLines="0" zoomScale="132" workbookViewId="0">
      <selection activeCell="F17" sqref="F17"/>
    </sheetView>
  </sheetViews>
  <sheetFormatPr baseColWidth="10" defaultRowHeight="15"/>
  <cols>
    <col min="1" max="1" width="27.7109375" customWidth="1"/>
    <col min="2" max="9" width="17" customWidth="1"/>
    <col min="10" max="10" width="27.7109375" customWidth="1"/>
  </cols>
  <sheetData>
    <row r="1" spans="1:9" ht="45" customHeight="1"/>
    <row r="2" spans="1:9">
      <c r="A2" s="35" t="s">
        <v>226</v>
      </c>
      <c r="B2" s="36"/>
      <c r="C2" s="36"/>
    </row>
    <row r="3" spans="1:9">
      <c r="A3" s="35" t="s">
        <v>227</v>
      </c>
      <c r="B3" s="36"/>
      <c r="C3" s="36"/>
    </row>
    <row r="4" spans="1:9">
      <c r="A4" s="35" t="s">
        <v>228</v>
      </c>
      <c r="B4" s="36"/>
      <c r="C4" s="36"/>
    </row>
    <row r="7" spans="1:9" ht="15.75" thickBot="1"/>
    <row r="8" spans="1:9" s="467" customFormat="1" ht="12.75">
      <c r="A8" s="579"/>
      <c r="B8" s="570" t="s">
        <v>211</v>
      </c>
      <c r="C8" s="570" t="s">
        <v>212</v>
      </c>
      <c r="D8" s="570" t="s">
        <v>213</v>
      </c>
      <c r="E8" s="570" t="s">
        <v>214</v>
      </c>
      <c r="F8" s="570" t="s">
        <v>215</v>
      </c>
      <c r="G8" s="570" t="s">
        <v>216</v>
      </c>
      <c r="H8" s="573" t="s">
        <v>217</v>
      </c>
      <c r="I8" s="576" t="s">
        <v>218</v>
      </c>
    </row>
    <row r="9" spans="1:9" s="467" customFormat="1" ht="12.75">
      <c r="A9" s="580"/>
      <c r="B9" s="571"/>
      <c r="C9" s="571"/>
      <c r="D9" s="571"/>
      <c r="E9" s="571"/>
      <c r="F9" s="571"/>
      <c r="G9" s="571"/>
      <c r="H9" s="574"/>
      <c r="I9" s="577"/>
    </row>
    <row r="10" spans="1:9" s="467" customFormat="1" ht="13.5" thickBot="1">
      <c r="A10" s="581"/>
      <c r="B10" s="572"/>
      <c r="C10" s="572"/>
      <c r="D10" s="572"/>
      <c r="E10" s="572"/>
      <c r="F10" s="572"/>
      <c r="G10" s="572"/>
      <c r="H10" s="575"/>
      <c r="I10" s="578"/>
    </row>
    <row r="11" spans="1:9" s="467" customFormat="1" ht="12.75">
      <c r="A11" s="30" t="s">
        <v>219</v>
      </c>
      <c r="B11" s="469">
        <v>413688400000</v>
      </c>
      <c r="C11" s="470">
        <v>13616700000</v>
      </c>
      <c r="D11" s="470">
        <v>1684672973</v>
      </c>
      <c r="E11" s="470">
        <v>29633542930</v>
      </c>
      <c r="F11" s="470">
        <v>25374518194</v>
      </c>
      <c r="G11" s="471">
        <v>0</v>
      </c>
      <c r="H11" s="470">
        <v>65216765228</v>
      </c>
      <c r="I11" s="472">
        <f>+SUM(B11:H11)</f>
        <v>549214599325</v>
      </c>
    </row>
    <row r="12" spans="1:9" s="467" customFormat="1" ht="12.75">
      <c r="A12" s="468" t="s">
        <v>220</v>
      </c>
      <c r="B12" s="473">
        <v>0</v>
      </c>
      <c r="C12" s="473">
        <v>0</v>
      </c>
      <c r="D12" s="473">
        <v>0</v>
      </c>
      <c r="E12" s="474">
        <v>13439522896</v>
      </c>
      <c r="F12" s="475">
        <v>14777242332</v>
      </c>
      <c r="G12" s="473">
        <v>0</v>
      </c>
      <c r="H12" s="473">
        <v>-28216765228</v>
      </c>
      <c r="I12" s="474">
        <f t="shared" ref="I12:I16" si="0">+SUM(B12:H12)</f>
        <v>0</v>
      </c>
    </row>
    <row r="13" spans="1:9" s="467" customFormat="1" ht="12.75">
      <c r="A13" s="31" t="s">
        <v>221</v>
      </c>
      <c r="B13" s="473">
        <v>0</v>
      </c>
      <c r="C13" s="473">
        <v>0</v>
      </c>
      <c r="D13" s="473">
        <v>0</v>
      </c>
      <c r="E13" s="474">
        <v>0</v>
      </c>
      <c r="F13" s="475">
        <v>-35000000000</v>
      </c>
      <c r="G13" s="473">
        <v>0</v>
      </c>
      <c r="H13" s="473">
        <v>0</v>
      </c>
      <c r="I13" s="474">
        <f t="shared" si="0"/>
        <v>-35000000000</v>
      </c>
    </row>
    <row r="14" spans="1:9" s="467" customFormat="1" ht="25.5">
      <c r="A14" s="32" t="s">
        <v>222</v>
      </c>
      <c r="B14" s="473">
        <v>0</v>
      </c>
      <c r="C14" s="473">
        <v>0</v>
      </c>
      <c r="D14" s="473">
        <v>0</v>
      </c>
      <c r="E14" s="474">
        <v>0</v>
      </c>
      <c r="F14" s="476">
        <v>0</v>
      </c>
      <c r="G14" s="473">
        <v>0</v>
      </c>
      <c r="H14" s="473">
        <v>0</v>
      </c>
      <c r="I14" s="474">
        <f t="shared" si="0"/>
        <v>0</v>
      </c>
    </row>
    <row r="15" spans="1:9" s="467" customFormat="1" ht="12.75">
      <c r="A15" s="31" t="s">
        <v>223</v>
      </c>
      <c r="B15" s="473">
        <v>37018900000</v>
      </c>
      <c r="C15" s="473">
        <v>0</v>
      </c>
      <c r="D15" s="473">
        <v>0</v>
      </c>
      <c r="E15" s="473">
        <v>0</v>
      </c>
      <c r="F15" s="473">
        <v>0</v>
      </c>
      <c r="G15" s="473">
        <v>0</v>
      </c>
      <c r="H15" s="473">
        <v>-37000000000</v>
      </c>
      <c r="I15" s="474">
        <f t="shared" si="0"/>
        <v>18900000</v>
      </c>
    </row>
    <row r="16" spans="1:9" s="467" customFormat="1" ht="25.5">
      <c r="A16" s="34" t="s">
        <v>224</v>
      </c>
      <c r="B16" s="473">
        <v>0</v>
      </c>
      <c r="C16" s="473">
        <v>0</v>
      </c>
      <c r="D16" s="473">
        <v>0</v>
      </c>
      <c r="E16" s="473">
        <v>0</v>
      </c>
      <c r="F16" s="473">
        <v>0</v>
      </c>
      <c r="G16" s="473">
        <v>0</v>
      </c>
      <c r="H16" s="473">
        <v>70026773647</v>
      </c>
      <c r="I16" s="474">
        <f t="shared" si="0"/>
        <v>70026773647</v>
      </c>
    </row>
    <row r="17" spans="1:9" s="467" customFormat="1" ht="13.5" thickBot="1">
      <c r="A17" s="33" t="s">
        <v>225</v>
      </c>
      <c r="B17" s="477">
        <f>+SUM(B11:B16)</f>
        <v>450707300000</v>
      </c>
      <c r="C17" s="477">
        <f t="shared" ref="C17:I17" si="1">+SUM(C11:C16)</f>
        <v>13616700000</v>
      </c>
      <c r="D17" s="477">
        <f t="shared" si="1"/>
        <v>1684672973</v>
      </c>
      <c r="E17" s="477">
        <f t="shared" si="1"/>
        <v>43073065826</v>
      </c>
      <c r="F17" s="477">
        <f t="shared" si="1"/>
        <v>5151760526</v>
      </c>
      <c r="G17" s="477">
        <f t="shared" si="1"/>
        <v>0</v>
      </c>
      <c r="H17" s="477">
        <f t="shared" si="1"/>
        <v>70026773647</v>
      </c>
      <c r="I17" s="477">
        <f t="shared" si="1"/>
        <v>584260272972</v>
      </c>
    </row>
    <row r="18" spans="1:9" ht="15.75" thickTop="1"/>
  </sheetData>
  <mergeCells count="9">
    <mergeCell ref="G8:G10"/>
    <mergeCell ref="H8:H10"/>
    <mergeCell ref="I8:I10"/>
    <mergeCell ref="A8:A10"/>
    <mergeCell ref="B8:B10"/>
    <mergeCell ref="C8:C10"/>
    <mergeCell ref="D8:D10"/>
    <mergeCell ref="E8:E10"/>
    <mergeCell ref="F8:F1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7E969-3222-4B7A-A1E9-47A786604C0C}">
  <dimension ref="A2:E102"/>
  <sheetViews>
    <sheetView showGridLines="0" zoomScale="161" workbookViewId="0">
      <selection activeCell="D99" sqref="D99"/>
    </sheetView>
  </sheetViews>
  <sheetFormatPr baseColWidth="10" defaultRowHeight="15" outlineLevelRow="1"/>
  <cols>
    <col min="1" max="1" width="5.42578125" style="38" customWidth="1"/>
    <col min="2" max="2" width="11.42578125" style="38"/>
    <col min="3" max="3" width="46.7109375" style="38" customWidth="1"/>
    <col min="4" max="4" width="23.28515625" style="38" customWidth="1"/>
    <col min="5" max="5" width="23.28515625" customWidth="1"/>
  </cols>
  <sheetData>
    <row r="2" spans="1:5" ht="15.75">
      <c r="A2" s="37" t="s">
        <v>0</v>
      </c>
    </row>
    <row r="4" spans="1:5">
      <c r="A4" s="478" t="s">
        <v>928</v>
      </c>
    </row>
    <row r="5" spans="1:5">
      <c r="A5" s="478" t="s">
        <v>227</v>
      </c>
    </row>
    <row r="6" spans="1:5">
      <c r="A6" s="478" t="s">
        <v>228</v>
      </c>
    </row>
    <row r="7" spans="1:5">
      <c r="D7" s="455" t="s">
        <v>138</v>
      </c>
      <c r="E7" s="461" t="s">
        <v>138</v>
      </c>
    </row>
    <row r="8" spans="1:5">
      <c r="D8" s="455" t="s">
        <v>139</v>
      </c>
      <c r="E8" s="461" t="s">
        <v>505</v>
      </c>
    </row>
    <row r="10" spans="1:5">
      <c r="A10" s="39" t="s">
        <v>229</v>
      </c>
      <c r="B10" s="40" t="s">
        <v>230</v>
      </c>
      <c r="C10" s="40"/>
      <c r="D10" s="41"/>
    </row>
    <row r="11" spans="1:5">
      <c r="A11" s="42"/>
      <c r="B11" s="43"/>
      <c r="C11" s="43"/>
      <c r="D11" s="44"/>
    </row>
    <row r="12" spans="1:5">
      <c r="A12" s="42"/>
      <c r="B12" s="43" t="s">
        <v>231</v>
      </c>
      <c r="C12" s="43"/>
      <c r="D12" s="45">
        <v>478046867012</v>
      </c>
      <c r="E12" s="475">
        <v>409786936083</v>
      </c>
    </row>
    <row r="13" spans="1:5" hidden="1" outlineLevel="1">
      <c r="A13" s="42"/>
      <c r="B13" s="479" t="s">
        <v>142</v>
      </c>
      <c r="C13" s="480"/>
      <c r="D13" s="481">
        <v>106159276903</v>
      </c>
      <c r="E13" s="489">
        <v>83528579216</v>
      </c>
    </row>
    <row r="14" spans="1:5" hidden="1" outlineLevel="1">
      <c r="A14" s="42"/>
      <c r="B14" s="479" t="s">
        <v>144</v>
      </c>
      <c r="C14" s="480"/>
      <c r="D14" s="481">
        <v>347401255900</v>
      </c>
      <c r="E14" s="489">
        <v>299160686245</v>
      </c>
    </row>
    <row r="15" spans="1:5" hidden="1" outlineLevel="1">
      <c r="A15" s="42"/>
      <c r="B15" s="479" t="s">
        <v>232</v>
      </c>
      <c r="C15" s="480"/>
      <c r="D15" s="481">
        <v>4697672549</v>
      </c>
      <c r="E15" s="489">
        <v>5186219836</v>
      </c>
    </row>
    <row r="16" spans="1:5" hidden="1" outlineLevel="1">
      <c r="A16" s="42"/>
      <c r="B16" s="479" t="s">
        <v>146</v>
      </c>
      <c r="C16" s="480"/>
      <c r="D16" s="481">
        <v>19788661660</v>
      </c>
      <c r="E16" s="489">
        <v>21911450786</v>
      </c>
    </row>
    <row r="17" spans="1:5" collapsed="1">
      <c r="A17" s="42"/>
      <c r="B17" s="43" t="s">
        <v>233</v>
      </c>
      <c r="C17" s="43"/>
      <c r="D17" s="45">
        <v>-328579922815</v>
      </c>
      <c r="E17" s="475">
        <v>-256518159494</v>
      </c>
    </row>
    <row r="18" spans="1:5" hidden="1" outlineLevel="1">
      <c r="A18" s="42"/>
      <c r="B18" s="479" t="s">
        <v>152</v>
      </c>
      <c r="C18" s="480"/>
      <c r="D18" s="481">
        <v>-136501871054</v>
      </c>
      <c r="E18" s="489">
        <v>-94911874767</v>
      </c>
    </row>
    <row r="19" spans="1:5" hidden="1" outlineLevel="1">
      <c r="A19" s="42"/>
      <c r="B19" s="479" t="s">
        <v>154</v>
      </c>
      <c r="C19" s="480"/>
      <c r="D19" s="481">
        <v>-192078051761</v>
      </c>
      <c r="E19" s="489">
        <v>-161606284727</v>
      </c>
    </row>
    <row r="20" spans="1:5" collapsed="1">
      <c r="A20" s="42"/>
      <c r="B20" s="46" t="s">
        <v>234</v>
      </c>
      <c r="C20" s="43"/>
      <c r="D20" s="45">
        <v>29780563349</v>
      </c>
      <c r="E20" s="475">
        <v>19917366286</v>
      </c>
    </row>
    <row r="21" spans="1:5">
      <c r="A21" s="42"/>
      <c r="B21" s="46" t="s">
        <v>235</v>
      </c>
      <c r="C21" s="43"/>
      <c r="D21" s="45">
        <v>45803670179</v>
      </c>
      <c r="E21" s="475">
        <v>48625232682</v>
      </c>
    </row>
    <row r="22" spans="1:5">
      <c r="A22" s="42"/>
      <c r="B22" s="43" t="s">
        <v>236</v>
      </c>
      <c r="C22" s="43"/>
      <c r="D22" s="45">
        <f>+SUM(D23:D24)</f>
        <v>-79702024656</v>
      </c>
      <c r="E22" s="475">
        <v>-68212779498</v>
      </c>
    </row>
    <row r="23" spans="1:5" hidden="1" outlineLevel="1">
      <c r="A23" s="42"/>
      <c r="B23" s="479" t="s">
        <v>183</v>
      </c>
      <c r="C23" s="480"/>
      <c r="D23" s="481">
        <v>-68931364960</v>
      </c>
      <c r="E23" s="489">
        <v>-61424101575</v>
      </c>
    </row>
    <row r="24" spans="1:5" hidden="1" outlineLevel="1">
      <c r="A24" s="42"/>
      <c r="B24" s="479" t="s">
        <v>185</v>
      </c>
      <c r="C24" s="480"/>
      <c r="D24" s="482">
        <v>-10770659696</v>
      </c>
      <c r="E24" s="489">
        <v>-6788677923</v>
      </c>
    </row>
    <row r="25" spans="1:5" collapsed="1">
      <c r="A25" s="42"/>
      <c r="B25" s="43" t="s">
        <v>237</v>
      </c>
      <c r="C25" s="43"/>
      <c r="D25" s="45">
        <f>+SUM(D26:D29)</f>
        <v>31133442059</v>
      </c>
      <c r="E25" s="475">
        <v>35482829640</v>
      </c>
    </row>
    <row r="26" spans="1:5" hidden="1" outlineLevel="1">
      <c r="A26" s="42"/>
      <c r="B26" s="479" t="s">
        <v>179</v>
      </c>
      <c r="C26" s="480"/>
      <c r="D26" s="481">
        <v>18069625608</v>
      </c>
      <c r="E26" s="489">
        <v>18476444124</v>
      </c>
    </row>
    <row r="27" spans="1:5" hidden="1" outlineLevel="1">
      <c r="A27" s="42"/>
      <c r="B27" s="479" t="s">
        <v>238</v>
      </c>
      <c r="C27" s="480"/>
      <c r="D27" s="481">
        <v>1861818182</v>
      </c>
      <c r="E27" s="489">
        <v>4070617581</v>
      </c>
    </row>
    <row r="28" spans="1:5" hidden="1" outlineLevel="1">
      <c r="A28" s="42"/>
      <c r="B28" s="479" t="s">
        <v>199</v>
      </c>
      <c r="C28" s="480"/>
      <c r="D28" s="481">
        <v>5700794564</v>
      </c>
      <c r="E28" s="489">
        <v>7453689025</v>
      </c>
    </row>
    <row r="29" spans="1:5" hidden="1" outlineLevel="1">
      <c r="A29" s="42"/>
      <c r="B29" s="479" t="s">
        <v>204</v>
      </c>
      <c r="C29" s="480"/>
      <c r="D29" s="481">
        <v>5501203705</v>
      </c>
      <c r="E29" s="489">
        <v>5482078910</v>
      </c>
    </row>
    <row r="30" spans="1:5" collapsed="1">
      <c r="A30" s="42"/>
      <c r="B30" s="43" t="s">
        <v>239</v>
      </c>
      <c r="C30" s="43"/>
      <c r="D30" s="47">
        <f>+SUM(D31:D32)</f>
        <v>-90420591698</v>
      </c>
      <c r="E30" s="490">
        <v>-93256508213</v>
      </c>
    </row>
    <row r="31" spans="1:5" hidden="1" outlineLevel="1">
      <c r="A31" s="42"/>
      <c r="B31" s="479" t="s">
        <v>179</v>
      </c>
      <c r="C31" s="480"/>
      <c r="D31" s="483">
        <v>-87634689442</v>
      </c>
      <c r="E31" s="489">
        <v>-88345163955</v>
      </c>
    </row>
    <row r="32" spans="1:5" hidden="1" outlineLevel="1">
      <c r="A32" s="42"/>
      <c r="B32" s="484" t="s">
        <v>240</v>
      </c>
      <c r="C32" s="480"/>
      <c r="D32" s="485">
        <v>-2785902256</v>
      </c>
      <c r="E32" s="489">
        <v>-4911344258</v>
      </c>
    </row>
    <row r="33" spans="1:5" hidden="1" outlineLevel="1">
      <c r="A33" s="42"/>
      <c r="B33" s="484" t="s">
        <v>241</v>
      </c>
      <c r="C33" s="480"/>
      <c r="D33" s="486"/>
      <c r="E33" s="491"/>
    </row>
    <row r="34" spans="1:5" collapsed="1">
      <c r="A34" s="42"/>
      <c r="B34" s="40" t="s">
        <v>242</v>
      </c>
      <c r="C34" s="43"/>
      <c r="D34" s="49">
        <v>86062003430</v>
      </c>
      <c r="E34" s="492">
        <v>95824917486</v>
      </c>
    </row>
    <row r="35" spans="1:5">
      <c r="A35" s="42"/>
      <c r="B35" s="43"/>
      <c r="C35" s="43"/>
      <c r="D35" s="44"/>
      <c r="E35" s="493"/>
    </row>
    <row r="36" spans="1:5">
      <c r="A36" s="42"/>
      <c r="B36" s="43" t="s">
        <v>243</v>
      </c>
      <c r="C36" s="43"/>
      <c r="D36" s="44"/>
      <c r="E36" s="493"/>
    </row>
    <row r="37" spans="1:5">
      <c r="A37" s="42"/>
      <c r="B37" s="43" t="s">
        <v>244</v>
      </c>
      <c r="C37" s="43"/>
      <c r="D37" s="48">
        <f>+SUM(D38:D39)</f>
        <v>-20965952347</v>
      </c>
      <c r="E37" s="475">
        <v>-94964198216</v>
      </c>
    </row>
    <row r="38" spans="1:5" hidden="1" outlineLevel="1">
      <c r="A38" s="42"/>
      <c r="B38" s="50" t="s">
        <v>245</v>
      </c>
      <c r="C38" s="43"/>
      <c r="D38" s="45">
        <v>290245231007</v>
      </c>
      <c r="E38" s="475">
        <v>195281032791</v>
      </c>
    </row>
    <row r="39" spans="1:5" hidden="1" outlineLevel="1">
      <c r="A39" s="42"/>
      <c r="B39" s="50" t="s">
        <v>246</v>
      </c>
      <c r="C39" s="43"/>
      <c r="D39" s="45">
        <v>-311211183354</v>
      </c>
      <c r="E39" s="475">
        <v>-290245231007</v>
      </c>
    </row>
    <row r="40" spans="1:5" collapsed="1">
      <c r="A40" s="42"/>
      <c r="B40" s="43" t="s">
        <v>247</v>
      </c>
      <c r="C40" s="43"/>
      <c r="D40" s="48">
        <f>+SUM(D41:D47)</f>
        <v>-1101975330788</v>
      </c>
      <c r="E40" s="475">
        <v>-675638426505</v>
      </c>
    </row>
    <row r="41" spans="1:5" hidden="1" outlineLevel="1">
      <c r="A41" s="42"/>
      <c r="B41" s="50" t="s">
        <v>248</v>
      </c>
      <c r="C41" s="43"/>
      <c r="D41" s="45">
        <v>642917530659</v>
      </c>
      <c r="E41" s="475">
        <v>376081859591</v>
      </c>
    </row>
    <row r="42" spans="1:5" hidden="1" outlineLevel="1">
      <c r="A42" s="42"/>
      <c r="B42" s="50" t="s">
        <v>249</v>
      </c>
      <c r="C42" s="43"/>
      <c r="D42" s="45">
        <v>-901238439077</v>
      </c>
      <c r="E42" s="475">
        <v>-642917530659</v>
      </c>
    </row>
    <row r="43" spans="1:5" hidden="1" outlineLevel="1">
      <c r="A43" s="42"/>
      <c r="B43" s="50" t="s">
        <v>250</v>
      </c>
      <c r="C43" s="43"/>
      <c r="D43" s="51">
        <v>3276868966897</v>
      </c>
      <c r="E43" s="475">
        <v>2871028107738</v>
      </c>
    </row>
    <row r="44" spans="1:5" hidden="1" outlineLevel="1">
      <c r="A44" s="42"/>
      <c r="B44" s="50" t="s">
        <v>251</v>
      </c>
      <c r="C44" s="43"/>
      <c r="D44" s="45">
        <v>-4061659808367</v>
      </c>
      <c r="E44" s="475">
        <v>-3276868966897</v>
      </c>
    </row>
    <row r="45" spans="1:5" hidden="1" outlineLevel="1">
      <c r="A45" s="42"/>
      <c r="B45" s="50" t="s">
        <v>252</v>
      </c>
      <c r="C45" s="43"/>
      <c r="D45" s="51">
        <v>33907269424</v>
      </c>
      <c r="E45" s="475">
        <v>55019238458</v>
      </c>
    </row>
    <row r="46" spans="1:5" hidden="1" outlineLevel="1">
      <c r="A46" s="42"/>
      <c r="B46" s="50" t="s">
        <v>253</v>
      </c>
      <c r="C46" s="43"/>
      <c r="D46" s="45">
        <v>-47970109983</v>
      </c>
      <c r="E46" s="475">
        <v>-33907269424</v>
      </c>
    </row>
    <row r="47" spans="1:5" hidden="1" outlineLevel="1">
      <c r="A47" s="42"/>
      <c r="B47" s="50" t="s">
        <v>254</v>
      </c>
      <c r="C47" s="43"/>
      <c r="D47" s="52">
        <v>-44800740341</v>
      </c>
      <c r="E47" s="475">
        <v>-24073865312</v>
      </c>
    </row>
    <row r="48" spans="1:5" collapsed="1">
      <c r="A48" s="42"/>
      <c r="B48" s="43" t="s">
        <v>255</v>
      </c>
      <c r="C48" s="43"/>
      <c r="D48" s="48">
        <f>+SUM(D49:D50)</f>
        <v>-58904355370.200012</v>
      </c>
      <c r="E48" s="475">
        <v>-103938805955</v>
      </c>
    </row>
    <row r="49" spans="1:5" hidden="1" outlineLevel="1">
      <c r="A49" s="42"/>
      <c r="B49" s="50" t="s">
        <v>245</v>
      </c>
      <c r="C49" s="43"/>
      <c r="D49" s="45">
        <v>421341560542</v>
      </c>
      <c r="E49" s="475">
        <v>317402754587</v>
      </c>
    </row>
    <row r="50" spans="1:5" hidden="1" outlineLevel="1">
      <c r="A50" s="42"/>
      <c r="B50" s="50" t="s">
        <v>246</v>
      </c>
      <c r="C50" s="43"/>
      <c r="D50" s="45">
        <v>-480245915912.20001</v>
      </c>
      <c r="E50" s="475">
        <v>-421341560542</v>
      </c>
    </row>
    <row r="51" spans="1:5" collapsed="1">
      <c r="A51" s="42"/>
      <c r="B51" s="43" t="s">
        <v>256</v>
      </c>
      <c r="C51" s="43"/>
      <c r="D51" s="48">
        <f>+SUM(D52:D54)</f>
        <v>2534279350</v>
      </c>
      <c r="E51" s="475">
        <v>-39513179581</v>
      </c>
    </row>
    <row r="52" spans="1:5" hidden="1" outlineLevel="1">
      <c r="A52" s="42"/>
      <c r="B52" s="50" t="s">
        <v>245</v>
      </c>
      <c r="C52" s="43"/>
      <c r="D52" s="45">
        <v>75181320395</v>
      </c>
      <c r="E52" s="475">
        <v>38513803100</v>
      </c>
    </row>
    <row r="53" spans="1:5" hidden="1" outlineLevel="1">
      <c r="A53" s="42"/>
      <c r="B53" s="50" t="s">
        <v>246</v>
      </c>
      <c r="C53" s="43"/>
      <c r="D53" s="45">
        <v>-69324924290</v>
      </c>
      <c r="E53" s="475">
        <v>-75181320395</v>
      </c>
    </row>
    <row r="54" spans="1:5" hidden="1" outlineLevel="1">
      <c r="A54" s="42"/>
      <c r="B54" s="50" t="s">
        <v>257</v>
      </c>
      <c r="C54" s="43"/>
      <c r="D54" s="45">
        <v>-3322116755</v>
      </c>
      <c r="E54" s="475">
        <v>-2845662286</v>
      </c>
    </row>
    <row r="55" spans="1:5" collapsed="1">
      <c r="A55" s="42"/>
      <c r="B55" s="43" t="s">
        <v>258</v>
      </c>
      <c r="C55" s="43"/>
      <c r="D55" s="53">
        <f>+SUM(D56:D59)</f>
        <v>1351325431398</v>
      </c>
      <c r="E55" s="475">
        <v>827181963179</v>
      </c>
    </row>
    <row r="56" spans="1:5" hidden="1" outlineLevel="1">
      <c r="A56" s="42"/>
      <c r="B56" s="50" t="s">
        <v>259</v>
      </c>
      <c r="C56" s="43"/>
      <c r="D56" s="45">
        <v>-1632047371795</v>
      </c>
      <c r="E56" s="475">
        <v>-1103673630843</v>
      </c>
    </row>
    <row r="57" spans="1:5" hidden="1" outlineLevel="1">
      <c r="A57" s="42"/>
      <c r="B57" s="50" t="s">
        <v>260</v>
      </c>
      <c r="C57" s="43"/>
      <c r="D57" s="45">
        <v>2488369347721</v>
      </c>
      <c r="E57" s="475">
        <v>1632047371795</v>
      </c>
    </row>
    <row r="58" spans="1:5" hidden="1" outlineLevel="1">
      <c r="A58" s="42"/>
      <c r="B58" s="50" t="s">
        <v>261</v>
      </c>
      <c r="C58" s="43"/>
      <c r="D58" s="45">
        <v>-3180059037869</v>
      </c>
      <c r="E58" s="475">
        <v>-2881250815642</v>
      </c>
    </row>
    <row r="59" spans="1:5" hidden="1" outlineLevel="1">
      <c r="A59" s="42"/>
      <c r="B59" s="50" t="s">
        <v>262</v>
      </c>
      <c r="C59" s="43"/>
      <c r="D59" s="45">
        <v>3675062493341</v>
      </c>
      <c r="E59" s="475">
        <v>3180059037869</v>
      </c>
    </row>
    <row r="60" spans="1:5" collapsed="1">
      <c r="A60" s="42"/>
      <c r="B60" s="43" t="s">
        <v>263</v>
      </c>
      <c r="C60" s="43"/>
      <c r="D60" s="48">
        <f>+SUM(D61:D62)</f>
        <v>17323380443.400002</v>
      </c>
      <c r="E60" s="475">
        <v>-30404366727.849998</v>
      </c>
    </row>
    <row r="61" spans="1:5" hidden="1" outlineLevel="1">
      <c r="A61" s="42"/>
      <c r="B61" s="50" t="s">
        <v>264</v>
      </c>
      <c r="C61" s="43"/>
      <c r="D61" s="45">
        <v>-26430667849</v>
      </c>
      <c r="E61" s="475">
        <v>-56835034576.849998</v>
      </c>
    </row>
    <row r="62" spans="1:5" hidden="1" outlineLevel="1">
      <c r="A62" s="42"/>
      <c r="B62" s="50" t="s">
        <v>246</v>
      </c>
      <c r="C62" s="43"/>
      <c r="D62" s="45">
        <v>43754048292.400002</v>
      </c>
      <c r="E62" s="475">
        <v>26430667849</v>
      </c>
    </row>
    <row r="63" spans="1:5" collapsed="1">
      <c r="A63" s="42"/>
      <c r="B63" s="43" t="s">
        <v>265</v>
      </c>
      <c r="C63" s="43"/>
      <c r="D63" s="48">
        <f>+SUM(D64:D67)</f>
        <v>-7478227826</v>
      </c>
      <c r="E63" s="475">
        <v>-1555146997</v>
      </c>
    </row>
    <row r="64" spans="1:5" hidden="1" outlineLevel="1">
      <c r="A64" s="42"/>
      <c r="B64" s="50" t="s">
        <v>245</v>
      </c>
      <c r="C64" s="43"/>
      <c r="D64" s="45">
        <v>-12674952257</v>
      </c>
      <c r="E64" s="475">
        <v>-12249250002</v>
      </c>
    </row>
    <row r="65" spans="1:5" hidden="1" outlineLevel="1">
      <c r="A65" s="42"/>
      <c r="B65" s="50" t="s">
        <v>246</v>
      </c>
      <c r="C65" s="43"/>
      <c r="D65" s="45">
        <v>5784548740</v>
      </c>
      <c r="E65" s="475">
        <v>12674952256</v>
      </c>
    </row>
    <row r="66" spans="1:5" hidden="1" outlineLevel="1">
      <c r="A66" s="42"/>
      <c r="B66" s="50" t="s">
        <v>266</v>
      </c>
      <c r="C66" s="43"/>
      <c r="D66" s="45">
        <v>0</v>
      </c>
      <c r="E66" s="475">
        <v>0</v>
      </c>
    </row>
    <row r="67" spans="1:5" hidden="1" outlineLevel="1">
      <c r="A67" s="42"/>
      <c r="B67" s="50" t="s">
        <v>267</v>
      </c>
      <c r="C67" s="43"/>
      <c r="D67" s="45">
        <v>-587824309</v>
      </c>
      <c r="E67" s="475">
        <v>-1980849251</v>
      </c>
    </row>
    <row r="68" spans="1:5" collapsed="1">
      <c r="A68" s="42"/>
      <c r="B68" s="40"/>
      <c r="C68" s="43"/>
      <c r="D68" s="48"/>
      <c r="E68" s="493"/>
    </row>
    <row r="69" spans="1:5">
      <c r="A69" s="42"/>
      <c r="B69" s="40" t="s">
        <v>268</v>
      </c>
      <c r="C69" s="54"/>
      <c r="D69" s="55">
        <f>+D34+D37+D40+D48+D51+D55+D60+D63</f>
        <v>267921228290.20007</v>
      </c>
      <c r="E69" s="494">
        <v>-23007243316.849998</v>
      </c>
    </row>
    <row r="70" spans="1:5">
      <c r="A70" s="42"/>
      <c r="B70" s="43"/>
      <c r="C70" s="43"/>
      <c r="D70" s="44"/>
      <c r="E70" s="493"/>
    </row>
    <row r="71" spans="1:5">
      <c r="A71" s="39" t="s">
        <v>269</v>
      </c>
      <c r="B71" s="40" t="s">
        <v>270</v>
      </c>
      <c r="C71" s="40"/>
      <c r="D71" s="41"/>
      <c r="E71" s="493"/>
    </row>
    <row r="72" spans="1:5">
      <c r="A72" s="42"/>
      <c r="B72" s="43"/>
      <c r="C72" s="43"/>
      <c r="D72" s="44"/>
      <c r="E72" s="493"/>
    </row>
    <row r="73" spans="1:5">
      <c r="A73" s="42"/>
      <c r="B73" s="43" t="s">
        <v>271</v>
      </c>
      <c r="C73" s="43"/>
      <c r="D73" s="56">
        <f>+SUM(D74:D76)</f>
        <v>-79850275329</v>
      </c>
      <c r="E73" s="475">
        <v>135653897712</v>
      </c>
    </row>
    <row r="74" spans="1:5" hidden="1" outlineLevel="1">
      <c r="A74" s="42"/>
      <c r="B74" s="50" t="s">
        <v>272</v>
      </c>
      <c r="C74" s="43"/>
      <c r="D74" s="51">
        <v>275686901363</v>
      </c>
      <c r="E74" s="475">
        <v>411340799075</v>
      </c>
    </row>
    <row r="75" spans="1:5" hidden="1" outlineLevel="1">
      <c r="A75" s="42"/>
      <c r="B75" s="50" t="s">
        <v>273</v>
      </c>
      <c r="C75" s="43"/>
      <c r="D75" s="57">
        <v>-355537176692</v>
      </c>
      <c r="E75" s="475">
        <v>-275686901363</v>
      </c>
    </row>
    <row r="76" spans="1:5" hidden="1" outlineLevel="1">
      <c r="A76" s="42"/>
      <c r="B76" s="50" t="s">
        <v>254</v>
      </c>
      <c r="C76" s="43"/>
      <c r="D76" s="58"/>
      <c r="E76" s="493"/>
    </row>
    <row r="77" spans="1:5" collapsed="1">
      <c r="A77" s="42"/>
      <c r="B77" s="43" t="s">
        <v>274</v>
      </c>
      <c r="C77" s="43"/>
      <c r="D77" s="48">
        <f>+SUM(D78:D82)</f>
        <v>-16224360324</v>
      </c>
      <c r="E77" s="495">
        <v>-1643745806</v>
      </c>
    </row>
    <row r="78" spans="1:5" hidden="1" outlineLevel="1">
      <c r="A78" s="42"/>
      <c r="B78" s="50" t="s">
        <v>275</v>
      </c>
      <c r="C78" s="43"/>
      <c r="D78" s="51">
        <v>13229845108</v>
      </c>
      <c r="E78" s="475">
        <v>13873726597</v>
      </c>
    </row>
    <row r="79" spans="1:5" hidden="1" outlineLevel="1">
      <c r="A79" s="42"/>
      <c r="B79" s="50" t="s">
        <v>276</v>
      </c>
      <c r="C79" s="43"/>
      <c r="D79" s="45">
        <v>-27272355992</v>
      </c>
      <c r="E79" s="475">
        <v>-13229845108</v>
      </c>
    </row>
    <row r="80" spans="1:5" hidden="1" outlineLevel="1">
      <c r="A80" s="42"/>
      <c r="B80" s="50" t="s">
        <v>277</v>
      </c>
      <c r="C80" s="43"/>
      <c r="D80" s="45">
        <v>1684672973</v>
      </c>
      <c r="E80" s="475">
        <v>1684672973</v>
      </c>
    </row>
    <row r="81" spans="1:5" hidden="1" outlineLevel="1">
      <c r="A81" s="42"/>
      <c r="B81" s="50" t="s">
        <v>278</v>
      </c>
      <c r="C81" s="43"/>
      <c r="D81" s="45">
        <v>-1684672973</v>
      </c>
      <c r="E81" s="475">
        <v>-1684672973</v>
      </c>
    </row>
    <row r="82" spans="1:5" hidden="1" outlineLevel="1">
      <c r="A82" s="42"/>
      <c r="B82" s="46" t="s">
        <v>279</v>
      </c>
      <c r="C82" s="43"/>
      <c r="D82" s="48">
        <v>-2181849440</v>
      </c>
      <c r="E82" s="493">
        <v>-2287627295</v>
      </c>
    </row>
    <row r="83" spans="1:5" collapsed="1">
      <c r="A83" s="42"/>
      <c r="B83" s="40"/>
      <c r="C83" s="43"/>
      <c r="D83" s="48"/>
      <c r="E83" s="493"/>
    </row>
    <row r="84" spans="1:5">
      <c r="A84" s="42"/>
      <c r="B84" s="40" t="s">
        <v>280</v>
      </c>
      <c r="C84" s="43"/>
      <c r="D84" s="55">
        <f>+D77+D73</f>
        <v>-96074635653</v>
      </c>
      <c r="E84" s="494">
        <v>134010151906</v>
      </c>
    </row>
    <row r="85" spans="1:5">
      <c r="A85" s="42"/>
      <c r="B85" s="43"/>
      <c r="C85" s="43"/>
      <c r="D85" s="44"/>
      <c r="E85" s="493"/>
    </row>
    <row r="86" spans="1:5">
      <c r="A86" s="39" t="s">
        <v>281</v>
      </c>
      <c r="B86" s="40" t="s">
        <v>282</v>
      </c>
      <c r="C86" s="40"/>
      <c r="D86" s="41"/>
      <c r="E86" s="493"/>
    </row>
    <row r="87" spans="1:5">
      <c r="A87" s="42"/>
      <c r="B87" s="43"/>
      <c r="C87" s="43"/>
      <c r="D87" s="44"/>
      <c r="E87" s="493"/>
    </row>
    <row r="88" spans="1:5">
      <c r="A88" s="42"/>
      <c r="B88" s="43" t="s">
        <v>283</v>
      </c>
      <c r="C88" s="43"/>
      <c r="D88" s="48">
        <v>-18900000</v>
      </c>
      <c r="E88" s="496">
        <v>10300000</v>
      </c>
    </row>
    <row r="89" spans="1:5" hidden="1" outlineLevel="1">
      <c r="A89" s="42"/>
      <c r="B89" s="43" t="s">
        <v>284</v>
      </c>
      <c r="C89" s="43"/>
      <c r="D89" s="487">
        <v>0</v>
      </c>
      <c r="E89" s="493">
        <v>0</v>
      </c>
    </row>
    <row r="90" spans="1:5" collapsed="1">
      <c r="A90" s="42"/>
      <c r="B90" s="43"/>
      <c r="C90" s="43"/>
      <c r="D90" s="487"/>
      <c r="E90" s="493"/>
    </row>
    <row r="91" spans="1:5">
      <c r="A91" s="42"/>
      <c r="B91" s="40" t="s">
        <v>285</v>
      </c>
      <c r="C91" s="43"/>
      <c r="D91" s="488">
        <f>+SUM(D88:D89)</f>
        <v>-18900000</v>
      </c>
      <c r="E91" s="497">
        <v>10300000</v>
      </c>
    </row>
    <row r="92" spans="1:5">
      <c r="A92" s="42"/>
      <c r="B92" s="43"/>
      <c r="C92" s="43"/>
      <c r="D92" s="59"/>
      <c r="E92" s="493"/>
    </row>
    <row r="93" spans="1:5">
      <c r="A93" s="43"/>
      <c r="B93" s="43" t="s">
        <v>286</v>
      </c>
      <c r="C93" s="43"/>
      <c r="D93" s="49">
        <f>+D69+D84-D91</f>
        <v>171865492637.20007</v>
      </c>
      <c r="E93" s="492">
        <v>111013208589.14999</v>
      </c>
    </row>
    <row r="94" spans="1:5">
      <c r="A94" s="43"/>
      <c r="B94" s="43"/>
      <c r="C94" s="43"/>
      <c r="D94" s="44"/>
      <c r="E94" s="493"/>
    </row>
    <row r="95" spans="1:5">
      <c r="A95" s="43"/>
      <c r="B95" s="43" t="s">
        <v>287</v>
      </c>
      <c r="C95" s="43"/>
      <c r="D95" s="60">
        <v>-142698939</v>
      </c>
      <c r="E95" s="495">
        <v>579851888</v>
      </c>
    </row>
    <row r="96" spans="1:5">
      <c r="A96" s="43"/>
      <c r="B96" s="43"/>
      <c r="C96" s="43"/>
      <c r="D96" s="44"/>
      <c r="E96" s="493"/>
    </row>
    <row r="97" spans="1:5">
      <c r="A97" s="43"/>
      <c r="B97" s="43" t="s">
        <v>288</v>
      </c>
      <c r="C97" s="43"/>
      <c r="D97" s="45">
        <f>371048003700.15-1</f>
        <v>371048003699.15002</v>
      </c>
      <c r="E97" s="498">
        <v>259454943223</v>
      </c>
    </row>
    <row r="98" spans="1:5">
      <c r="A98" s="43"/>
      <c r="B98" s="43"/>
      <c r="C98" s="43"/>
      <c r="D98" s="44"/>
      <c r="E98" s="493"/>
    </row>
    <row r="99" spans="1:5" ht="15.75" thickBot="1">
      <c r="A99" s="43"/>
      <c r="B99" s="40" t="s">
        <v>289</v>
      </c>
      <c r="C99" s="43"/>
      <c r="D99" s="61">
        <f>+D97+D95+D93</f>
        <v>542770797397.3501</v>
      </c>
      <c r="E99" s="499">
        <v>371048003700.15002</v>
      </c>
    </row>
    <row r="100" spans="1:5" ht="15.75" thickTop="1">
      <c r="A100" s="43"/>
      <c r="B100" s="43"/>
      <c r="C100" s="43"/>
      <c r="D100" s="44"/>
    </row>
    <row r="101" spans="1:5">
      <c r="A101" s="43"/>
      <c r="B101" s="43"/>
      <c r="C101" s="43"/>
      <c r="D101" s="48"/>
    </row>
    <row r="102" spans="1:5">
      <c r="D102" s="62"/>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B0D68-801C-4EEF-A8F7-F929BE42A6DF}">
  <dimension ref="A1:J810"/>
  <sheetViews>
    <sheetView showGridLines="0" zoomScale="125" zoomScaleNormal="126" workbookViewId="0">
      <selection activeCell="B7" sqref="B7"/>
    </sheetView>
  </sheetViews>
  <sheetFormatPr baseColWidth="10" defaultRowHeight="32.25" customHeight="1"/>
  <cols>
    <col min="1" max="1" width="69.85546875" customWidth="1"/>
    <col min="2" max="8" width="32.28515625" customWidth="1"/>
  </cols>
  <sheetData>
    <row r="1" spans="1:4" ht="32.25" customHeight="1">
      <c r="A1" s="63" t="s">
        <v>290</v>
      </c>
    </row>
    <row r="2" spans="1:4" ht="32.25" customHeight="1">
      <c r="A2" s="501" t="s">
        <v>291</v>
      </c>
    </row>
    <row r="3" spans="1:4" ht="36" customHeight="1">
      <c r="A3" s="591" t="s">
        <v>292</v>
      </c>
      <c r="B3" s="591"/>
      <c r="C3" s="591"/>
    </row>
    <row r="4" spans="1:4" ht="45" customHeight="1">
      <c r="A4" s="595" t="s">
        <v>293</v>
      </c>
      <c r="B4" s="595"/>
      <c r="C4" s="595"/>
    </row>
    <row r="5" spans="1:4" ht="18.95" customHeight="1">
      <c r="A5" s="500"/>
      <c r="B5" s="500"/>
      <c r="C5" s="500"/>
    </row>
    <row r="6" spans="1:4" ht="32.25" customHeight="1">
      <c r="A6" s="65" t="s">
        <v>294</v>
      </c>
    </row>
    <row r="7" spans="1:4" ht="32.25" customHeight="1">
      <c r="A7" s="65" t="s">
        <v>295</v>
      </c>
    </row>
    <row r="8" spans="1:4" ht="32.25" customHeight="1">
      <c r="A8" s="65" t="s">
        <v>296</v>
      </c>
    </row>
    <row r="9" spans="1:4" ht="39.950000000000003" customHeight="1">
      <c r="A9" s="591" t="s">
        <v>297</v>
      </c>
      <c r="B9" s="591"/>
      <c r="C9" s="591"/>
    </row>
    <row r="10" spans="1:4" ht="18" customHeight="1" thickBot="1">
      <c r="A10" s="64"/>
    </row>
    <row r="11" spans="1:4" ht="24.95" customHeight="1" thickBot="1">
      <c r="A11" s="66" t="s">
        <v>298</v>
      </c>
      <c r="B11" s="66" t="s">
        <v>299</v>
      </c>
      <c r="C11" s="66" t="s">
        <v>300</v>
      </c>
      <c r="D11" s="67" t="s">
        <v>301</v>
      </c>
    </row>
    <row r="12" spans="1:4" ht="24.95" customHeight="1" thickBot="1">
      <c r="A12" s="68" t="s">
        <v>211</v>
      </c>
      <c r="B12" s="563">
        <v>121788.5</v>
      </c>
      <c r="C12" s="563">
        <v>139722.4</v>
      </c>
      <c r="D12" s="564" t="s">
        <v>302</v>
      </c>
    </row>
    <row r="13" spans="1:4" ht="24.95" customHeight="1" thickBot="1">
      <c r="A13" s="68" t="s">
        <v>303</v>
      </c>
      <c r="B13" s="563">
        <v>82451</v>
      </c>
      <c r="C13" s="563">
        <v>-44722.400000000001</v>
      </c>
      <c r="D13" s="564" t="s">
        <v>302</v>
      </c>
    </row>
    <row r="14" spans="1:4" ht="24.95" customHeight="1" thickBot="1">
      <c r="A14" s="68" t="s">
        <v>304</v>
      </c>
      <c r="B14" s="563">
        <v>204239.5</v>
      </c>
      <c r="C14" s="563">
        <v>95000</v>
      </c>
      <c r="D14" s="564">
        <v>299239.5</v>
      </c>
    </row>
    <row r="15" spans="1:4" ht="24.95" customHeight="1" thickBot="1">
      <c r="A15" s="68" t="s">
        <v>305</v>
      </c>
      <c r="B15" s="563">
        <v>1170.0999999999999</v>
      </c>
      <c r="C15" s="563">
        <v>1094.2</v>
      </c>
      <c r="D15" s="564">
        <v>2264.3000000000002</v>
      </c>
    </row>
    <row r="16" spans="1:4" ht="24.95" customHeight="1" thickBot="1">
      <c r="A16" s="69" t="s">
        <v>306</v>
      </c>
      <c r="B16" s="565">
        <v>205409.6</v>
      </c>
      <c r="C16" s="565">
        <v>96094.2</v>
      </c>
      <c r="D16" s="566">
        <v>301503.8</v>
      </c>
    </row>
    <row r="17" spans="1:3" ht="17.100000000000001" customHeight="1">
      <c r="A17" s="64"/>
    </row>
    <row r="18" spans="1:3" ht="53.1" customHeight="1">
      <c r="A18" s="595" t="s">
        <v>307</v>
      </c>
      <c r="B18" s="595"/>
      <c r="C18" s="595"/>
    </row>
    <row r="19" spans="1:3" ht="32.25" customHeight="1">
      <c r="A19" s="65" t="s">
        <v>308</v>
      </c>
    </row>
    <row r="20" spans="1:3" ht="71.099999999999994" customHeight="1">
      <c r="A20" s="591" t="s">
        <v>309</v>
      </c>
      <c r="B20" s="591"/>
      <c r="C20" s="591"/>
    </row>
    <row r="21" spans="1:3" ht="18.95" customHeight="1">
      <c r="A21" s="595" t="s">
        <v>310</v>
      </c>
      <c r="B21" s="595"/>
      <c r="C21" s="595"/>
    </row>
    <row r="22" spans="1:3" ht="8.1" customHeight="1">
      <c r="A22" s="64"/>
    </row>
    <row r="23" spans="1:3" ht="18.95" customHeight="1">
      <c r="A23" s="595" t="s">
        <v>311</v>
      </c>
      <c r="B23" s="595"/>
      <c r="C23" s="595"/>
    </row>
    <row r="24" spans="1:3" ht="8.1" customHeight="1">
      <c r="A24" s="64"/>
    </row>
    <row r="25" spans="1:3" ht="27" customHeight="1">
      <c r="A25" s="595" t="s">
        <v>312</v>
      </c>
      <c r="B25" s="595"/>
      <c r="C25" s="595"/>
    </row>
    <row r="26" spans="1:3" ht="8.1" customHeight="1">
      <c r="A26" s="64"/>
    </row>
    <row r="27" spans="1:3" ht="29.1" customHeight="1">
      <c r="A27" s="595" t="s">
        <v>313</v>
      </c>
      <c r="B27" s="595"/>
      <c r="C27" s="595"/>
    </row>
    <row r="28" spans="1:3" ht="8.1" customHeight="1">
      <c r="A28" s="64"/>
    </row>
    <row r="29" spans="1:3" ht="21.95" customHeight="1">
      <c r="A29" s="595" t="s">
        <v>314</v>
      </c>
      <c r="B29" s="595"/>
      <c r="C29" s="595"/>
    </row>
    <row r="30" spans="1:3" ht="8.1" customHeight="1">
      <c r="A30" s="64"/>
    </row>
    <row r="31" spans="1:3" ht="21.95" customHeight="1">
      <c r="A31" s="595" t="s">
        <v>315</v>
      </c>
      <c r="B31" s="595"/>
      <c r="C31" s="595"/>
    </row>
    <row r="32" spans="1:3" ht="8.1" customHeight="1">
      <c r="A32" s="64"/>
    </row>
    <row r="33" spans="1:3" ht="21.95" customHeight="1">
      <c r="A33" s="595" t="s">
        <v>316</v>
      </c>
      <c r="B33" s="595"/>
      <c r="C33" s="595"/>
    </row>
    <row r="34" spans="1:3" ht="6" customHeight="1">
      <c r="A34" s="64"/>
    </row>
    <row r="35" spans="1:3" ht="0.95" customHeight="1">
      <c r="A35" s="595" t="s">
        <v>317</v>
      </c>
      <c r="B35" s="595"/>
      <c r="C35" s="595"/>
    </row>
    <row r="36" spans="1:3" ht="15" customHeight="1">
      <c r="A36" s="70"/>
    </row>
    <row r="37" spans="1:3" ht="78.95" customHeight="1">
      <c r="A37" s="595" t="s">
        <v>318</v>
      </c>
      <c r="B37" s="595"/>
      <c r="C37" s="595"/>
    </row>
    <row r="38" spans="1:3" ht="51.95" customHeight="1">
      <c r="A38" s="595" t="s">
        <v>319</v>
      </c>
      <c r="B38" s="595"/>
      <c r="C38" s="595"/>
    </row>
    <row r="39" spans="1:3" ht="39" customHeight="1">
      <c r="A39" s="595" t="s">
        <v>320</v>
      </c>
      <c r="B39" s="595"/>
      <c r="C39" s="595"/>
    </row>
    <row r="40" spans="1:3" ht="48" customHeight="1">
      <c r="A40" s="595" t="s">
        <v>321</v>
      </c>
      <c r="B40" s="595"/>
      <c r="C40" s="595"/>
    </row>
    <row r="41" spans="1:3" ht="12" customHeight="1">
      <c r="A41" s="64"/>
    </row>
    <row r="42" spans="1:3" ht="32.25" customHeight="1">
      <c r="A42" s="65" t="s">
        <v>322</v>
      </c>
    </row>
    <row r="43" spans="1:3" ht="32.25" customHeight="1">
      <c r="A43" s="595" t="s">
        <v>323</v>
      </c>
      <c r="B43" s="595"/>
      <c r="C43" s="595"/>
    </row>
    <row r="44" spans="1:3" ht="9.9499999999999993" customHeight="1">
      <c r="A44" s="64"/>
    </row>
    <row r="45" spans="1:3" ht="32.25" customHeight="1">
      <c r="A45" s="598" t="s">
        <v>324</v>
      </c>
      <c r="B45" s="598"/>
    </row>
    <row r="46" spans="1:3" ht="32.25" customHeight="1">
      <c r="A46" s="598" t="s">
        <v>325</v>
      </c>
      <c r="B46" s="598"/>
    </row>
    <row r="47" spans="1:3" ht="32.25" customHeight="1">
      <c r="A47" s="598" t="s">
        <v>326</v>
      </c>
      <c r="B47" s="598"/>
    </row>
    <row r="48" spans="1:3" ht="32.25" customHeight="1">
      <c r="A48" s="599" t="s">
        <v>327</v>
      </c>
      <c r="B48" s="599"/>
    </row>
    <row r="49" spans="1:3" ht="32.25" customHeight="1">
      <c r="A49" s="65" t="s">
        <v>328</v>
      </c>
    </row>
    <row r="50" spans="1:3" ht="42" customHeight="1">
      <c r="A50" s="595" t="s">
        <v>329</v>
      </c>
      <c r="B50" s="595"/>
      <c r="C50" s="595"/>
    </row>
    <row r="51" spans="1:3" ht="27" customHeight="1">
      <c r="A51" s="65" t="s">
        <v>330</v>
      </c>
    </row>
    <row r="52" spans="1:3" ht="29.1" customHeight="1">
      <c r="A52" s="503" t="s">
        <v>331</v>
      </c>
    </row>
    <row r="53" spans="1:3" ht="32.25" customHeight="1">
      <c r="A53" s="65" t="s">
        <v>332</v>
      </c>
    </row>
    <row r="54" spans="1:3" ht="32.25" customHeight="1">
      <c r="A54" s="595" t="s">
        <v>333</v>
      </c>
      <c r="B54" s="595"/>
      <c r="C54" s="595"/>
    </row>
    <row r="55" spans="1:3" ht="39.950000000000003" customHeight="1">
      <c r="A55" s="65" t="s">
        <v>334</v>
      </c>
    </row>
    <row r="56" spans="1:3" ht="32.25" customHeight="1" thickBot="1">
      <c r="A56" s="600" t="s">
        <v>335</v>
      </c>
      <c r="B56" s="600"/>
      <c r="C56" s="600"/>
    </row>
    <row r="57" spans="1:3" ht="24" customHeight="1" thickBot="1">
      <c r="A57" s="71" t="s">
        <v>336</v>
      </c>
      <c r="B57" s="72" t="s">
        <v>337</v>
      </c>
    </row>
    <row r="58" spans="1:3" ht="24" customHeight="1" thickBot="1">
      <c r="A58" s="73" t="s">
        <v>338</v>
      </c>
      <c r="B58" s="74" t="s">
        <v>339</v>
      </c>
    </row>
    <row r="59" spans="1:3" ht="32.25" customHeight="1" thickBot="1">
      <c r="A59" s="75"/>
    </row>
    <row r="60" spans="1:3" ht="24" customHeight="1" thickBot="1">
      <c r="A60" s="76" t="s">
        <v>340</v>
      </c>
      <c r="B60" s="77" t="s">
        <v>341</v>
      </c>
    </row>
    <row r="61" spans="1:3" ht="24" customHeight="1" thickBot="1">
      <c r="A61" s="78" t="s">
        <v>342</v>
      </c>
      <c r="B61" s="79" t="s">
        <v>343</v>
      </c>
    </row>
    <row r="62" spans="1:3" ht="32.25" customHeight="1" thickBot="1">
      <c r="A62" s="80"/>
    </row>
    <row r="63" spans="1:3" ht="24" customHeight="1" thickBot="1">
      <c r="A63" s="76" t="s">
        <v>344</v>
      </c>
      <c r="B63" s="77" t="s">
        <v>341</v>
      </c>
    </row>
    <row r="64" spans="1:3" ht="24" customHeight="1" thickBot="1">
      <c r="A64" s="78" t="s">
        <v>342</v>
      </c>
      <c r="B64" s="79" t="s">
        <v>345</v>
      </c>
    </row>
    <row r="65" spans="1:5" ht="32.25" customHeight="1" thickBot="1">
      <c r="A65" s="81"/>
    </row>
    <row r="66" spans="1:5" ht="24" customHeight="1" thickBot="1">
      <c r="A66" s="76" t="s">
        <v>346</v>
      </c>
      <c r="B66" s="77" t="s">
        <v>341</v>
      </c>
    </row>
    <row r="67" spans="1:5" ht="24" customHeight="1" thickBot="1">
      <c r="A67" s="78" t="s">
        <v>342</v>
      </c>
      <c r="B67" s="79" t="s">
        <v>347</v>
      </c>
    </row>
    <row r="68" spans="1:5" ht="42" customHeight="1">
      <c r="A68" s="601" t="s">
        <v>348</v>
      </c>
      <c r="B68" s="601"/>
    </row>
    <row r="69" spans="1:5" ht="32.25" customHeight="1">
      <c r="A69" s="82" t="s">
        <v>349</v>
      </c>
    </row>
    <row r="70" spans="1:5" ht="32.25" customHeight="1" thickBot="1">
      <c r="A70" s="596" t="s">
        <v>350</v>
      </c>
      <c r="B70" s="596"/>
    </row>
    <row r="71" spans="1:5" ht="24.95" customHeight="1" thickBot="1">
      <c r="A71" s="83"/>
      <c r="B71" s="84" t="s">
        <v>351</v>
      </c>
      <c r="C71" s="84" t="s">
        <v>352</v>
      </c>
      <c r="D71" s="85" t="s">
        <v>353</v>
      </c>
      <c r="E71" s="86" t="s">
        <v>354</v>
      </c>
    </row>
    <row r="72" spans="1:5" ht="24.95" customHeight="1" thickBot="1">
      <c r="A72" s="87">
        <v>1</v>
      </c>
      <c r="B72" s="87" t="s">
        <v>355</v>
      </c>
      <c r="C72" s="88">
        <v>15.58</v>
      </c>
      <c r="D72" s="78">
        <v>15.58</v>
      </c>
      <c r="E72" s="79" t="s">
        <v>356</v>
      </c>
    </row>
    <row r="73" spans="1:5" ht="24.95" customHeight="1" thickBot="1">
      <c r="A73" s="87">
        <v>2</v>
      </c>
      <c r="B73" s="87" t="s">
        <v>357</v>
      </c>
      <c r="C73" s="88">
        <v>11.12</v>
      </c>
      <c r="D73" s="78">
        <v>11.12</v>
      </c>
      <c r="E73" s="79" t="s">
        <v>356</v>
      </c>
    </row>
    <row r="74" spans="1:5" ht="24.95" customHeight="1" thickBot="1">
      <c r="A74" s="87">
        <v>3</v>
      </c>
      <c r="B74" s="87" t="s">
        <v>358</v>
      </c>
      <c r="C74" s="88">
        <v>7.3</v>
      </c>
      <c r="D74" s="78">
        <v>7.34</v>
      </c>
      <c r="E74" s="79" t="s">
        <v>356</v>
      </c>
    </row>
    <row r="75" spans="1:5" ht="24.95" customHeight="1" thickBot="1">
      <c r="A75" s="87">
        <v>4</v>
      </c>
      <c r="B75" s="87" t="s">
        <v>359</v>
      </c>
      <c r="C75" s="88">
        <v>6.78</v>
      </c>
      <c r="D75" s="78">
        <v>6.78</v>
      </c>
      <c r="E75" s="79" t="s">
        <v>356</v>
      </c>
    </row>
    <row r="76" spans="1:5" ht="24.95" customHeight="1" thickBot="1">
      <c r="A76" s="87">
        <v>5</v>
      </c>
      <c r="B76" s="87" t="s">
        <v>360</v>
      </c>
      <c r="C76" s="88">
        <v>59.22</v>
      </c>
      <c r="D76" s="78">
        <v>59.18</v>
      </c>
      <c r="E76" s="79" t="s">
        <v>356</v>
      </c>
    </row>
    <row r="77" spans="1:5" ht="9.9499999999999993" customHeight="1">
      <c r="A77" s="75"/>
    </row>
    <row r="78" spans="1:5" ht="32.25" customHeight="1">
      <c r="A78" s="595" t="s">
        <v>361</v>
      </c>
      <c r="B78" s="595"/>
      <c r="C78" s="595"/>
      <c r="D78" s="595"/>
    </row>
    <row r="79" spans="1:5" ht="15.95" customHeight="1">
      <c r="A79" s="595" t="s">
        <v>362</v>
      </c>
      <c r="B79" s="595"/>
      <c r="C79" s="595"/>
    </row>
    <row r="80" spans="1:5" ht="39.950000000000003" customHeight="1">
      <c r="A80" s="504" t="s">
        <v>363</v>
      </c>
    </row>
    <row r="81" spans="1:3" ht="21.95" customHeight="1">
      <c r="A81" s="65" t="s">
        <v>364</v>
      </c>
    </row>
    <row r="82" spans="1:3" ht="26.1" customHeight="1" thickBot="1">
      <c r="A82" s="596" t="s">
        <v>365</v>
      </c>
      <c r="B82" s="596"/>
      <c r="C82" s="596"/>
    </row>
    <row r="83" spans="1:3" ht="24.95" customHeight="1" thickBot="1">
      <c r="A83" s="89" t="s">
        <v>364</v>
      </c>
      <c r="B83" s="86" t="s">
        <v>366</v>
      </c>
      <c r="C83" s="86" t="s">
        <v>367</v>
      </c>
    </row>
    <row r="84" spans="1:3" ht="24.95" customHeight="1" thickBot="1">
      <c r="A84" s="87" t="s">
        <v>368</v>
      </c>
      <c r="B84" s="90" t="s">
        <v>357</v>
      </c>
      <c r="C84" s="91" t="s">
        <v>357</v>
      </c>
    </row>
    <row r="85" spans="1:3" ht="24.95" customHeight="1" thickBot="1">
      <c r="A85" s="87" t="s">
        <v>369</v>
      </c>
      <c r="B85" s="90" t="s">
        <v>358</v>
      </c>
      <c r="C85" s="91" t="s">
        <v>358</v>
      </c>
    </row>
    <row r="86" spans="1:3" ht="24.95" customHeight="1" thickBot="1">
      <c r="A86" s="602" t="s">
        <v>370</v>
      </c>
      <c r="B86" s="91" t="s">
        <v>371</v>
      </c>
      <c r="C86" s="91" t="s">
        <v>371</v>
      </c>
    </row>
    <row r="87" spans="1:3" ht="24.95" customHeight="1" thickBot="1">
      <c r="A87" s="603"/>
      <c r="B87" s="91" t="s">
        <v>372</v>
      </c>
      <c r="C87" s="91" t="s">
        <v>372</v>
      </c>
    </row>
    <row r="88" spans="1:3" ht="24.95" customHeight="1" thickBot="1">
      <c r="A88" s="604"/>
      <c r="B88" s="91" t="s">
        <v>373</v>
      </c>
      <c r="C88" s="91" t="s">
        <v>373</v>
      </c>
    </row>
    <row r="89" spans="1:3" ht="24.95" customHeight="1" thickBot="1">
      <c r="A89" s="87" t="s">
        <v>374</v>
      </c>
      <c r="B89" s="90" t="s">
        <v>375</v>
      </c>
      <c r="C89" s="91" t="s">
        <v>375</v>
      </c>
    </row>
    <row r="90" spans="1:3" ht="32.25" customHeight="1">
      <c r="A90" s="75"/>
    </row>
    <row r="91" spans="1:3" ht="32.25" customHeight="1">
      <c r="A91" s="65" t="s">
        <v>376</v>
      </c>
    </row>
    <row r="92" spans="1:3" ht="32.25" customHeight="1" thickBot="1">
      <c r="A92" s="597" t="s">
        <v>377</v>
      </c>
      <c r="B92" s="597"/>
      <c r="C92" s="597"/>
    </row>
    <row r="93" spans="1:3" ht="24.95" customHeight="1" thickBot="1">
      <c r="A93" s="92" t="s">
        <v>378</v>
      </c>
      <c r="B93" s="93" t="s">
        <v>379</v>
      </c>
      <c r="C93" s="94" t="s">
        <v>380</v>
      </c>
    </row>
    <row r="94" spans="1:3" ht="24.95" customHeight="1" thickBot="1">
      <c r="A94" s="95" t="s">
        <v>381</v>
      </c>
      <c r="B94" s="96" t="s">
        <v>382</v>
      </c>
      <c r="C94" s="97" t="s">
        <v>372</v>
      </c>
    </row>
    <row r="95" spans="1:3" ht="24.95" customHeight="1" thickBot="1">
      <c r="A95" s="95" t="s">
        <v>383</v>
      </c>
      <c r="B95" s="97" t="s">
        <v>384</v>
      </c>
      <c r="C95" s="97" t="s">
        <v>384</v>
      </c>
    </row>
    <row r="96" spans="1:3" ht="24.95" customHeight="1" thickBot="1">
      <c r="A96" s="98" t="s">
        <v>385</v>
      </c>
      <c r="B96" s="99" t="s">
        <v>386</v>
      </c>
      <c r="C96" s="99" t="s">
        <v>386</v>
      </c>
    </row>
    <row r="97" spans="1:3" ht="24.95" customHeight="1" thickBot="1">
      <c r="A97" s="95" t="s">
        <v>387</v>
      </c>
      <c r="B97" s="96" t="s">
        <v>382</v>
      </c>
      <c r="C97" s="97" t="s">
        <v>388</v>
      </c>
    </row>
    <row r="98" spans="1:3" ht="24.95" customHeight="1" thickBot="1">
      <c r="A98" s="95" t="s">
        <v>389</v>
      </c>
      <c r="B98" s="97" t="s">
        <v>390</v>
      </c>
      <c r="C98" s="97" t="s">
        <v>391</v>
      </c>
    </row>
    <row r="99" spans="1:3" ht="24.95" customHeight="1" thickBot="1">
      <c r="A99" s="95" t="s">
        <v>392</v>
      </c>
      <c r="B99" s="97" t="s">
        <v>386</v>
      </c>
      <c r="C99" s="97" t="s">
        <v>386</v>
      </c>
    </row>
    <row r="100" spans="1:3" ht="24.95" customHeight="1" thickBot="1">
      <c r="A100" s="95" t="s">
        <v>393</v>
      </c>
      <c r="B100" s="97" t="s">
        <v>394</v>
      </c>
      <c r="C100" s="97" t="s">
        <v>394</v>
      </c>
    </row>
    <row r="101" spans="1:3" ht="24.95" customHeight="1" thickBot="1">
      <c r="A101" s="95" t="s">
        <v>395</v>
      </c>
      <c r="B101" s="96" t="s">
        <v>382</v>
      </c>
      <c r="C101" s="97" t="s">
        <v>396</v>
      </c>
    </row>
    <row r="102" spans="1:3" ht="24.95" customHeight="1" thickBot="1">
      <c r="A102" s="95" t="s">
        <v>397</v>
      </c>
      <c r="B102" s="97" t="s">
        <v>398</v>
      </c>
      <c r="C102" s="96" t="s">
        <v>382</v>
      </c>
    </row>
    <row r="103" spans="1:3" ht="24.95" customHeight="1" thickBot="1">
      <c r="A103" s="95" t="s">
        <v>399</v>
      </c>
      <c r="B103" s="97" t="s">
        <v>400</v>
      </c>
      <c r="C103" s="97" t="s">
        <v>400</v>
      </c>
    </row>
    <row r="104" spans="1:3" ht="24.95" customHeight="1" thickBot="1">
      <c r="A104" s="95" t="s">
        <v>401</v>
      </c>
      <c r="B104" s="97" t="s">
        <v>402</v>
      </c>
      <c r="C104" s="97" t="s">
        <v>402</v>
      </c>
    </row>
    <row r="105" spans="1:3" ht="24.95" customHeight="1" thickBot="1">
      <c r="A105" s="95" t="s">
        <v>403</v>
      </c>
      <c r="B105" s="97" t="s">
        <v>404</v>
      </c>
      <c r="C105" s="97" t="s">
        <v>404</v>
      </c>
    </row>
    <row r="106" spans="1:3" ht="24.95" customHeight="1" thickBot="1">
      <c r="A106" s="95" t="s">
        <v>405</v>
      </c>
      <c r="B106" s="97" t="s">
        <v>406</v>
      </c>
      <c r="C106" s="97" t="s">
        <v>406</v>
      </c>
    </row>
    <row r="107" spans="1:3" ht="24.95" customHeight="1" thickBot="1">
      <c r="A107" s="95" t="s">
        <v>407</v>
      </c>
      <c r="B107" s="97" t="s">
        <v>408</v>
      </c>
      <c r="C107" s="97" t="s">
        <v>408</v>
      </c>
    </row>
    <row r="108" spans="1:3" ht="24.95" customHeight="1" thickBot="1">
      <c r="A108" s="95" t="s">
        <v>409</v>
      </c>
      <c r="B108" s="97" t="s">
        <v>410</v>
      </c>
      <c r="C108" s="97" t="s">
        <v>410</v>
      </c>
    </row>
    <row r="109" spans="1:3" ht="24.95" customHeight="1" thickBot="1">
      <c r="A109" s="95" t="s">
        <v>411</v>
      </c>
      <c r="B109" s="97" t="s">
        <v>412</v>
      </c>
      <c r="C109" s="97" t="s">
        <v>412</v>
      </c>
    </row>
    <row r="110" spans="1:3" ht="24.95" customHeight="1" thickBot="1">
      <c r="A110" s="95" t="s">
        <v>413</v>
      </c>
      <c r="B110" s="97" t="s">
        <v>414</v>
      </c>
      <c r="C110" s="96" t="s">
        <v>382</v>
      </c>
    </row>
    <row r="111" spans="1:3" ht="24.95" customHeight="1" thickBot="1">
      <c r="A111" s="95" t="s">
        <v>415</v>
      </c>
      <c r="B111" s="97" t="s">
        <v>416</v>
      </c>
      <c r="C111" s="97" t="s">
        <v>416</v>
      </c>
    </row>
    <row r="112" spans="1:3" ht="24.95" customHeight="1" thickBot="1">
      <c r="A112" s="95" t="s">
        <v>417</v>
      </c>
      <c r="B112" s="97" t="s">
        <v>418</v>
      </c>
      <c r="C112" s="97" t="s">
        <v>418</v>
      </c>
    </row>
    <row r="113" spans="1:3" ht="24.95" customHeight="1" thickBot="1">
      <c r="A113" s="95" t="s">
        <v>419</v>
      </c>
      <c r="B113" s="97" t="s">
        <v>420</v>
      </c>
      <c r="C113" s="97" t="s">
        <v>420</v>
      </c>
    </row>
    <row r="114" spans="1:3" ht="24.95" customHeight="1" thickBot="1">
      <c r="A114" s="95" t="s">
        <v>421</v>
      </c>
      <c r="B114" s="97" t="s">
        <v>422</v>
      </c>
      <c r="C114" s="97" t="s">
        <v>423</v>
      </c>
    </row>
    <row r="115" spans="1:3" ht="24.95" customHeight="1" thickBot="1">
      <c r="A115" s="95" t="s">
        <v>424</v>
      </c>
      <c r="B115" s="97" t="s">
        <v>425</v>
      </c>
      <c r="C115" s="97" t="s">
        <v>425</v>
      </c>
    </row>
    <row r="116" spans="1:3" ht="24.95" customHeight="1" thickBot="1">
      <c r="A116" s="95" t="s">
        <v>426</v>
      </c>
      <c r="B116" s="97" t="s">
        <v>427</v>
      </c>
      <c r="C116" s="97" t="s">
        <v>427</v>
      </c>
    </row>
    <row r="117" spans="1:3" ht="24.95" customHeight="1" thickBot="1">
      <c r="A117" s="95" t="s">
        <v>428</v>
      </c>
      <c r="B117" s="97" t="s">
        <v>429</v>
      </c>
      <c r="C117" s="97" t="s">
        <v>430</v>
      </c>
    </row>
    <row r="118" spans="1:3" ht="24.95" customHeight="1" thickBot="1">
      <c r="A118" s="95" t="s">
        <v>431</v>
      </c>
      <c r="B118" s="97" t="s">
        <v>432</v>
      </c>
      <c r="C118" s="97" t="s">
        <v>432</v>
      </c>
    </row>
    <row r="119" spans="1:3" ht="24.95" customHeight="1" thickBot="1">
      <c r="A119" s="95" t="s">
        <v>433</v>
      </c>
      <c r="B119" s="97" t="s">
        <v>434</v>
      </c>
      <c r="C119" s="97" t="s">
        <v>434</v>
      </c>
    </row>
    <row r="120" spans="1:3" ht="24.95" customHeight="1" thickBot="1">
      <c r="A120" s="95" t="s">
        <v>435</v>
      </c>
      <c r="B120" s="97" t="s">
        <v>436</v>
      </c>
      <c r="C120" s="97" t="s">
        <v>436</v>
      </c>
    </row>
    <row r="121" spans="1:3" ht="21.95" customHeight="1">
      <c r="A121" s="64"/>
    </row>
    <row r="122" spans="1:3" ht="32.25" customHeight="1">
      <c r="A122" s="65" t="s">
        <v>437</v>
      </c>
    </row>
    <row r="123" spans="1:3" ht="32.25" customHeight="1">
      <c r="A123" s="65" t="s">
        <v>438</v>
      </c>
    </row>
    <row r="124" spans="1:3" ht="45" customHeight="1">
      <c r="A124" s="595" t="s">
        <v>439</v>
      </c>
      <c r="B124" s="595"/>
      <c r="C124" s="595"/>
    </row>
    <row r="125" spans="1:3" ht="9.9499999999999993" customHeight="1" thickBot="1">
      <c r="A125" s="64"/>
    </row>
    <row r="126" spans="1:3" ht="15.95" customHeight="1">
      <c r="A126" s="605" t="s">
        <v>440</v>
      </c>
      <c r="B126" s="102" t="s">
        <v>441</v>
      </c>
      <c r="C126" s="101" t="s">
        <v>441</v>
      </c>
    </row>
    <row r="127" spans="1:3" ht="15.95" customHeight="1">
      <c r="A127" s="606"/>
      <c r="B127" s="100" t="s">
        <v>442</v>
      </c>
      <c r="C127" s="103" t="s">
        <v>443</v>
      </c>
    </row>
    <row r="128" spans="1:3" ht="15.95" customHeight="1" thickBot="1">
      <c r="A128" s="607"/>
      <c r="B128" s="104" t="s">
        <v>444</v>
      </c>
      <c r="C128" s="105" t="s">
        <v>444</v>
      </c>
    </row>
    <row r="129" spans="1:3" ht="24.95" customHeight="1" thickBot="1">
      <c r="A129" s="87" t="s">
        <v>445</v>
      </c>
      <c r="B129" s="106">
        <v>7831.26</v>
      </c>
      <c r="C129" s="107">
        <v>7278.37</v>
      </c>
    </row>
    <row r="130" spans="1:3" ht="24.95" customHeight="1" thickBot="1">
      <c r="A130" s="87" t="s">
        <v>446</v>
      </c>
      <c r="B130" s="106">
        <v>8145.29</v>
      </c>
      <c r="C130" s="107">
        <v>8083.36</v>
      </c>
    </row>
    <row r="131" spans="1:3" ht="24.95" customHeight="1" thickBot="1">
      <c r="A131" s="87" t="s">
        <v>447</v>
      </c>
      <c r="B131" s="73">
        <v>7.6</v>
      </c>
      <c r="C131" s="108">
        <v>9.01</v>
      </c>
    </row>
    <row r="132" spans="1:3" ht="24.95" customHeight="1" thickBot="1">
      <c r="A132" s="87" t="s">
        <v>448</v>
      </c>
      <c r="B132" s="106">
        <v>1267.3399999999999</v>
      </c>
      <c r="C132" s="107">
        <v>1505.51</v>
      </c>
    </row>
    <row r="133" spans="1:3" ht="17.100000000000001" customHeight="1">
      <c r="A133" s="64"/>
    </row>
    <row r="134" spans="1:3" ht="32.25" customHeight="1">
      <c r="A134" s="595" t="s">
        <v>449</v>
      </c>
      <c r="B134" s="595"/>
      <c r="C134" s="595"/>
    </row>
    <row r="135" spans="1:3" ht="21.95" customHeight="1">
      <c r="A135" s="64"/>
    </row>
    <row r="136" spans="1:3" ht="32.25" customHeight="1">
      <c r="A136" s="65" t="s">
        <v>450</v>
      </c>
    </row>
    <row r="137" spans="1:3" ht="32.25" customHeight="1" thickBot="1">
      <c r="A137" s="65" t="s">
        <v>451</v>
      </c>
    </row>
    <row r="138" spans="1:3" ht="24.95" customHeight="1" thickBot="1">
      <c r="A138" s="109" t="s">
        <v>452</v>
      </c>
      <c r="B138" s="505" t="s">
        <v>453</v>
      </c>
      <c r="C138" s="505" t="s">
        <v>454</v>
      </c>
    </row>
    <row r="139" spans="1:3" ht="24.95" customHeight="1" thickBot="1">
      <c r="A139" s="110" t="s">
        <v>455</v>
      </c>
      <c r="B139" s="567">
        <v>367779862.08999997</v>
      </c>
      <c r="C139" s="517">
        <v>2880179722966</v>
      </c>
    </row>
    <row r="140" spans="1:3" ht="24.95" customHeight="1" thickBot="1">
      <c r="A140" s="110" t="s">
        <v>456</v>
      </c>
      <c r="B140" s="567">
        <v>380227797.12</v>
      </c>
      <c r="C140" s="517">
        <v>2977662738215</v>
      </c>
    </row>
    <row r="141" spans="1:3" ht="24.95" customHeight="1" thickBot="1">
      <c r="A141" s="113" t="s">
        <v>457</v>
      </c>
      <c r="B141" s="568">
        <v>-12447935.029999999</v>
      </c>
      <c r="C141" s="518">
        <v>-97483015249</v>
      </c>
    </row>
    <row r="142" spans="1:3" ht="18.95" customHeight="1">
      <c r="A142" s="64"/>
    </row>
    <row r="143" spans="1:3" ht="32.25" customHeight="1" thickBot="1">
      <c r="A143" s="65" t="s">
        <v>458</v>
      </c>
    </row>
    <row r="144" spans="1:3" ht="24.95" customHeight="1" thickBot="1">
      <c r="A144" s="109" t="s">
        <v>452</v>
      </c>
      <c r="B144" s="505" t="s">
        <v>453</v>
      </c>
      <c r="C144" s="505" t="s">
        <v>454</v>
      </c>
    </row>
    <row r="145" spans="1:5" ht="24.95" customHeight="1" thickBot="1">
      <c r="A145" s="110" t="s">
        <v>455</v>
      </c>
      <c r="B145" s="111">
        <v>297957169.49000001</v>
      </c>
      <c r="C145" s="112">
        <v>2168642523497</v>
      </c>
    </row>
    <row r="146" spans="1:5" ht="24.95" customHeight="1" thickBot="1">
      <c r="A146" s="110" t="s">
        <v>456</v>
      </c>
      <c r="B146" s="111">
        <v>291156185.58999997</v>
      </c>
      <c r="C146" s="112">
        <v>2119142446594</v>
      </c>
    </row>
    <row r="147" spans="1:5" ht="24.95" customHeight="1" thickBot="1">
      <c r="A147" s="113" t="s">
        <v>457</v>
      </c>
      <c r="B147" s="114">
        <v>6800983.9000000004</v>
      </c>
      <c r="C147" s="115">
        <v>49500076903</v>
      </c>
    </row>
    <row r="148" spans="1:5" ht="18.95" customHeight="1">
      <c r="A148" s="64"/>
    </row>
    <row r="149" spans="1:5" ht="32.25" customHeight="1">
      <c r="A149" s="595" t="s">
        <v>459</v>
      </c>
      <c r="B149" s="595"/>
      <c r="C149" s="595"/>
    </row>
    <row r="150" spans="1:5" ht="20.100000000000001" customHeight="1">
      <c r="A150" s="64"/>
    </row>
    <row r="151" spans="1:5" ht="27.95" customHeight="1">
      <c r="A151" s="65" t="s">
        <v>460</v>
      </c>
    </row>
    <row r="152" spans="1:5" ht="32.25" customHeight="1">
      <c r="A152" s="595" t="s">
        <v>461</v>
      </c>
      <c r="B152" s="595"/>
      <c r="C152" s="595"/>
    </row>
    <row r="153" spans="1:5" ht="32.25" customHeight="1" thickBot="1">
      <c r="A153" s="64" t="s">
        <v>462</v>
      </c>
    </row>
    <row r="154" spans="1:5" ht="18.95" customHeight="1" thickBot="1">
      <c r="A154" s="605" t="s">
        <v>463</v>
      </c>
      <c r="B154" s="605" t="s">
        <v>464</v>
      </c>
      <c r="C154" s="605" t="s">
        <v>465</v>
      </c>
      <c r="D154" s="609" t="s">
        <v>466</v>
      </c>
      <c r="E154" s="610"/>
    </row>
    <row r="155" spans="1:5" ht="18.95" customHeight="1">
      <c r="A155" s="606"/>
      <c r="B155" s="606"/>
      <c r="C155" s="606"/>
      <c r="D155" s="100" t="s">
        <v>467</v>
      </c>
      <c r="E155" s="611" t="s">
        <v>469</v>
      </c>
    </row>
    <row r="156" spans="1:5" ht="18.95" customHeight="1" thickBot="1">
      <c r="A156" s="608"/>
      <c r="B156" s="608"/>
      <c r="C156" s="608"/>
      <c r="D156" s="116" t="s">
        <v>468</v>
      </c>
      <c r="E156" s="608"/>
    </row>
    <row r="157" spans="1:5" ht="24" customHeight="1" thickBot="1">
      <c r="A157" s="117" t="s">
        <v>470</v>
      </c>
      <c r="B157" s="118" t="s">
        <v>471</v>
      </c>
      <c r="C157" s="119">
        <v>410009535986</v>
      </c>
      <c r="D157" s="120">
        <v>438000000000</v>
      </c>
      <c r="E157" s="121">
        <v>131936592432</v>
      </c>
    </row>
    <row r="158" spans="1:5" ht="24" customHeight="1" thickBot="1">
      <c r="A158" s="117" t="s">
        <v>472</v>
      </c>
      <c r="B158" s="118" t="s">
        <v>471</v>
      </c>
      <c r="C158" s="119">
        <v>381909000000</v>
      </c>
      <c r="D158" s="120">
        <v>381909000000</v>
      </c>
      <c r="E158" s="121">
        <v>98708846620</v>
      </c>
    </row>
    <row r="159" spans="1:5" ht="24" customHeight="1" thickBot="1">
      <c r="A159" s="122" t="s">
        <v>473</v>
      </c>
      <c r="B159" s="88" t="s">
        <v>471</v>
      </c>
      <c r="C159" s="123">
        <v>130000000000</v>
      </c>
      <c r="D159" s="123">
        <v>130000000000</v>
      </c>
      <c r="E159" s="124">
        <v>33246238601</v>
      </c>
    </row>
    <row r="160" spans="1:5" ht="24" customHeight="1" thickBot="1">
      <c r="A160" s="122" t="s">
        <v>474</v>
      </c>
      <c r="B160" s="88" t="s">
        <v>471</v>
      </c>
      <c r="C160" s="125">
        <v>47319505701</v>
      </c>
      <c r="D160" s="126">
        <v>47319505701</v>
      </c>
      <c r="E160" s="127">
        <v>47319505701</v>
      </c>
    </row>
    <row r="161" spans="1:6" ht="24" customHeight="1" thickBot="1">
      <c r="A161" s="128" t="s">
        <v>475</v>
      </c>
      <c r="B161" s="129"/>
      <c r="C161" s="130">
        <v>969238041687</v>
      </c>
      <c r="D161" s="131">
        <v>997228505701</v>
      </c>
      <c r="E161" s="132">
        <v>311211183354</v>
      </c>
    </row>
    <row r="162" spans="1:6" ht="9.9499999999999993" customHeight="1">
      <c r="A162" s="64"/>
    </row>
    <row r="163" spans="1:6" ht="32.25" customHeight="1">
      <c r="A163" s="65" t="s">
        <v>476</v>
      </c>
    </row>
    <row r="164" spans="1:6" ht="54.95" customHeight="1">
      <c r="A164" s="595" t="s">
        <v>477</v>
      </c>
      <c r="B164" s="595"/>
      <c r="C164" s="595"/>
      <c r="D164" s="595"/>
    </row>
    <row r="165" spans="1:6" ht="15" customHeight="1">
      <c r="A165" s="64"/>
    </row>
    <row r="166" spans="1:6" ht="24.95" customHeight="1">
      <c r="A166" s="65" t="s">
        <v>478</v>
      </c>
    </row>
    <row r="167" spans="1:6" ht="32.25" customHeight="1">
      <c r="A167" s="65" t="s">
        <v>479</v>
      </c>
    </row>
    <row r="168" spans="1:6" ht="32.25" customHeight="1">
      <c r="A168" s="591" t="s">
        <v>480</v>
      </c>
      <c r="B168" s="591"/>
      <c r="C168" s="591"/>
      <c r="D168" s="591"/>
    </row>
    <row r="169" spans="1:6" ht="32.25" customHeight="1" thickBot="1">
      <c r="A169" s="64" t="s">
        <v>481</v>
      </c>
    </row>
    <row r="170" spans="1:6" ht="20.100000000000001" customHeight="1" thickTop="1" thickBot="1">
      <c r="A170" s="612" t="s">
        <v>482</v>
      </c>
      <c r="B170" s="612" t="s">
        <v>483</v>
      </c>
      <c r="C170" s="612" t="s">
        <v>484</v>
      </c>
      <c r="D170" s="614" t="s">
        <v>254</v>
      </c>
      <c r="E170" s="615"/>
      <c r="F170" s="616" t="s">
        <v>485</v>
      </c>
    </row>
    <row r="171" spans="1:6" ht="20.100000000000001" customHeight="1" thickTop="1" thickBot="1">
      <c r="A171" s="613"/>
      <c r="B171" s="613"/>
      <c r="C171" s="613"/>
      <c r="D171" s="133" t="s">
        <v>486</v>
      </c>
      <c r="E171" s="133" t="s">
        <v>487</v>
      </c>
      <c r="F171" s="617"/>
    </row>
    <row r="172" spans="1:6" ht="26.1" customHeight="1" thickTop="1" thickBot="1">
      <c r="A172" s="502" t="s">
        <v>929</v>
      </c>
      <c r="B172" s="135">
        <v>361413469452</v>
      </c>
      <c r="C172" s="136">
        <v>0</v>
      </c>
      <c r="D172" s="137">
        <v>0</v>
      </c>
      <c r="E172" s="137">
        <v>0</v>
      </c>
      <c r="F172" s="138">
        <v>361413469452</v>
      </c>
    </row>
    <row r="173" spans="1:6" ht="26.1" customHeight="1" thickBot="1">
      <c r="A173" s="502" t="s">
        <v>525</v>
      </c>
      <c r="B173" s="137">
        <v>0</v>
      </c>
      <c r="C173" s="137">
        <v>0</v>
      </c>
      <c r="D173" s="137">
        <v>0.5</v>
      </c>
      <c r="E173" s="137">
        <v>0</v>
      </c>
      <c r="F173" s="139">
        <v>0</v>
      </c>
    </row>
    <row r="174" spans="1:6" ht="26.1" customHeight="1" thickBot="1">
      <c r="A174" s="134" t="s">
        <v>488</v>
      </c>
      <c r="B174" s="140">
        <v>293821202</v>
      </c>
      <c r="C174" s="140">
        <v>293821202</v>
      </c>
      <c r="D174" s="137">
        <v>1.5</v>
      </c>
      <c r="E174" s="137">
        <v>0</v>
      </c>
      <c r="F174" s="138">
        <v>293821202</v>
      </c>
    </row>
    <row r="175" spans="1:6" ht="26.1" customHeight="1" thickBot="1">
      <c r="A175" s="141" t="s">
        <v>489</v>
      </c>
      <c r="B175" s="142">
        <v>361707290654</v>
      </c>
      <c r="C175" s="142">
        <v>293821202</v>
      </c>
      <c r="D175" s="143"/>
      <c r="E175" s="144">
        <v>0</v>
      </c>
      <c r="F175" s="142">
        <v>361707290654</v>
      </c>
    </row>
    <row r="176" spans="1:6" ht="38.1" customHeight="1" thickTop="1">
      <c r="A176" s="591" t="s">
        <v>490</v>
      </c>
      <c r="B176" s="591"/>
      <c r="C176" s="591"/>
      <c r="D176" s="591"/>
    </row>
    <row r="177" spans="1:6" ht="21" customHeight="1">
      <c r="A177" s="64"/>
    </row>
    <row r="178" spans="1:6" ht="32.25" customHeight="1" thickBot="1">
      <c r="A178" s="64" t="s">
        <v>491</v>
      </c>
    </row>
    <row r="179" spans="1:6" ht="20.100000000000001" customHeight="1" thickTop="1" thickBot="1">
      <c r="A179" s="612" t="s">
        <v>482</v>
      </c>
      <c r="B179" s="612" t="s">
        <v>483</v>
      </c>
      <c r="C179" s="612" t="s">
        <v>484</v>
      </c>
      <c r="D179" s="614" t="s">
        <v>254</v>
      </c>
      <c r="E179" s="615"/>
      <c r="F179" s="616" t="s">
        <v>485</v>
      </c>
    </row>
    <row r="180" spans="1:6" ht="20.100000000000001" customHeight="1" thickTop="1" thickBot="1">
      <c r="A180" s="613"/>
      <c r="B180" s="613"/>
      <c r="C180" s="613"/>
      <c r="D180" s="133" t="s">
        <v>486</v>
      </c>
      <c r="E180" s="133" t="s">
        <v>487</v>
      </c>
      <c r="F180" s="617"/>
    </row>
    <row r="181" spans="1:6" ht="26.1" customHeight="1" thickTop="1" thickBot="1">
      <c r="A181" s="502" t="s">
        <v>929</v>
      </c>
      <c r="B181" s="145">
        <v>438083678398</v>
      </c>
      <c r="C181" s="136">
        <v>0</v>
      </c>
      <c r="D181" s="137">
        <v>0</v>
      </c>
      <c r="E181" s="137">
        <v>0</v>
      </c>
      <c r="F181" s="146">
        <v>438083678398</v>
      </c>
    </row>
    <row r="182" spans="1:6" ht="26.1" customHeight="1" thickBot="1">
      <c r="A182" s="502" t="s">
        <v>525</v>
      </c>
      <c r="B182" s="140">
        <v>145762082</v>
      </c>
      <c r="C182" s="137">
        <v>0</v>
      </c>
      <c r="D182" s="137">
        <v>0.5</v>
      </c>
      <c r="E182" s="140">
        <v>428661</v>
      </c>
      <c r="F182" s="138">
        <v>145333421</v>
      </c>
    </row>
    <row r="183" spans="1:6" ht="26.1" customHeight="1" thickBot="1">
      <c r="A183" s="134" t="s">
        <v>488</v>
      </c>
      <c r="B183" s="137">
        <v>0</v>
      </c>
      <c r="C183" s="137">
        <v>0</v>
      </c>
      <c r="D183" s="137">
        <v>1.5</v>
      </c>
      <c r="E183" s="137">
        <v>0</v>
      </c>
      <c r="F183" s="139">
        <v>0</v>
      </c>
    </row>
    <row r="184" spans="1:6" ht="26.1" customHeight="1" thickBot="1">
      <c r="A184" s="141" t="s">
        <v>489</v>
      </c>
      <c r="B184" s="142">
        <v>438229440480</v>
      </c>
      <c r="C184" s="144">
        <v>0</v>
      </c>
      <c r="D184" s="143"/>
      <c r="E184" s="142">
        <v>428661</v>
      </c>
      <c r="F184" s="142">
        <v>438229011819</v>
      </c>
    </row>
    <row r="185" spans="1:6" s="506" customFormat="1" ht="32.25" customHeight="1" thickTop="1">
      <c r="A185" s="591" t="s">
        <v>492</v>
      </c>
      <c r="B185" s="591"/>
      <c r="C185" s="591"/>
      <c r="D185" s="591"/>
    </row>
    <row r="186" spans="1:6" ht="14.1" customHeight="1">
      <c r="A186" s="500"/>
      <c r="B186" s="500"/>
      <c r="C186" s="500"/>
      <c r="D186" s="500"/>
    </row>
    <row r="187" spans="1:6" ht="32.25" customHeight="1">
      <c r="A187" s="595" t="s">
        <v>493</v>
      </c>
      <c r="B187" s="595"/>
      <c r="C187" s="595"/>
      <c r="D187" s="595"/>
    </row>
    <row r="188" spans="1:6" s="506" customFormat="1" ht="32.25" customHeight="1">
      <c r="A188" s="591" t="s">
        <v>494</v>
      </c>
      <c r="B188" s="591"/>
      <c r="C188" s="591"/>
    </row>
    <row r="189" spans="1:6" s="506" customFormat="1" ht="54" customHeight="1">
      <c r="A189" s="591" t="s">
        <v>495</v>
      </c>
      <c r="B189" s="591"/>
      <c r="C189" s="591"/>
    </row>
    <row r="190" spans="1:6" s="506" customFormat="1" ht="45.95" customHeight="1">
      <c r="A190" s="591" t="s">
        <v>496</v>
      </c>
      <c r="B190" s="591"/>
      <c r="C190" s="591"/>
    </row>
    <row r="191" spans="1:6" s="506" customFormat="1" ht="33.950000000000003" customHeight="1">
      <c r="A191" s="591" t="s">
        <v>497</v>
      </c>
      <c r="B191" s="591"/>
      <c r="C191" s="591"/>
    </row>
    <row r="192" spans="1:6" s="506" customFormat="1" ht="33.950000000000003" customHeight="1">
      <c r="A192" s="591" t="s">
        <v>498</v>
      </c>
      <c r="B192" s="591"/>
      <c r="C192" s="591"/>
    </row>
    <row r="193" spans="1:3" s="506" customFormat="1" ht="36" customHeight="1">
      <c r="A193" s="591" t="s">
        <v>499</v>
      </c>
      <c r="B193" s="591"/>
      <c r="C193" s="591"/>
    </row>
    <row r="194" spans="1:3" s="506" customFormat="1" ht="50.1" customHeight="1">
      <c r="A194" s="591" t="s">
        <v>500</v>
      </c>
      <c r="B194" s="591"/>
      <c r="C194" s="591"/>
    </row>
    <row r="195" spans="1:3" s="506" customFormat="1" ht="32.25" customHeight="1">
      <c r="A195" s="591" t="s">
        <v>501</v>
      </c>
      <c r="B195" s="591"/>
      <c r="C195" s="591"/>
    </row>
    <row r="196" spans="1:3" ht="32.1" customHeight="1">
      <c r="A196" s="504" t="s">
        <v>502</v>
      </c>
    </row>
    <row r="197" spans="1:3" ht="32.25" customHeight="1" thickBot="1">
      <c r="A197" s="64" t="s">
        <v>503</v>
      </c>
    </row>
    <row r="198" spans="1:3" ht="24.95" customHeight="1" thickBot="1">
      <c r="A198" s="147" t="s">
        <v>504</v>
      </c>
      <c r="B198" s="148" t="s">
        <v>466</v>
      </c>
      <c r="C198" s="148" t="s">
        <v>505</v>
      </c>
    </row>
    <row r="199" spans="1:3" ht="24.95" customHeight="1" thickBot="1">
      <c r="A199" s="149" t="s">
        <v>506</v>
      </c>
      <c r="B199" s="519">
        <v>1815887061952</v>
      </c>
      <c r="C199" s="517">
        <v>1529095657922</v>
      </c>
    </row>
    <row r="200" spans="1:3" ht="24.95" customHeight="1" thickBot="1">
      <c r="A200" s="149" t="s">
        <v>507</v>
      </c>
      <c r="B200" s="519">
        <v>980170804969</v>
      </c>
      <c r="C200" s="517">
        <v>739893039696</v>
      </c>
    </row>
    <row r="201" spans="1:3" ht="24.95" customHeight="1" thickBot="1">
      <c r="A201" s="149" t="s">
        <v>508</v>
      </c>
      <c r="B201" s="519">
        <v>386517975273</v>
      </c>
      <c r="C201" s="517">
        <v>239217488237</v>
      </c>
    </row>
    <row r="202" spans="1:3" ht="24.95" customHeight="1" thickBot="1">
      <c r="A202" s="149" t="s">
        <v>509</v>
      </c>
      <c r="B202" s="519">
        <v>328297372293</v>
      </c>
      <c r="C202" s="517">
        <v>263161076865</v>
      </c>
    </row>
    <row r="203" spans="1:3" ht="24.95" customHeight="1" thickBot="1">
      <c r="A203" s="149" t="s">
        <v>510</v>
      </c>
      <c r="B203" s="519">
        <v>185622334316</v>
      </c>
      <c r="C203" s="517">
        <v>138887723383</v>
      </c>
    </row>
    <row r="204" spans="1:3" ht="24.95" customHeight="1" thickBot="1">
      <c r="A204" s="149" t="s">
        <v>511</v>
      </c>
      <c r="B204" s="519">
        <v>140710474408</v>
      </c>
      <c r="C204" s="517">
        <v>184530766915</v>
      </c>
    </row>
    <row r="205" spans="1:3" ht="24.95" customHeight="1" thickBot="1">
      <c r="A205" s="149" t="s">
        <v>512</v>
      </c>
      <c r="B205" s="519">
        <v>119564257515</v>
      </c>
      <c r="C205" s="517">
        <v>19987934792</v>
      </c>
    </row>
    <row r="206" spans="1:3" ht="24.95" customHeight="1" thickBot="1">
      <c r="A206" s="149" t="s">
        <v>513</v>
      </c>
      <c r="B206" s="519">
        <v>69032678250</v>
      </c>
      <c r="C206" s="517">
        <v>61449333985</v>
      </c>
    </row>
    <row r="207" spans="1:3" ht="24.95" customHeight="1" thickBot="1">
      <c r="A207" s="149" t="s">
        <v>514</v>
      </c>
      <c r="B207" s="519">
        <v>39432895954</v>
      </c>
      <c r="C207" s="517">
        <v>98836440447</v>
      </c>
    </row>
    <row r="208" spans="1:3" ht="24.95" customHeight="1" thickBot="1">
      <c r="A208" s="149" t="s">
        <v>515</v>
      </c>
      <c r="B208" s="519">
        <v>32412339129</v>
      </c>
      <c r="C208" s="517">
        <v>39998656593</v>
      </c>
    </row>
    <row r="209" spans="1:6" ht="24.95" customHeight="1" thickBot="1">
      <c r="A209" s="149" t="s">
        <v>516</v>
      </c>
      <c r="B209" s="519">
        <v>30330770279</v>
      </c>
      <c r="C209" s="517">
        <v>21962799855</v>
      </c>
    </row>
    <row r="210" spans="1:6" ht="24.95" customHeight="1" thickBot="1">
      <c r="A210" s="117" t="s">
        <v>517</v>
      </c>
      <c r="B210" s="519">
        <v>10308760103</v>
      </c>
      <c r="C210" s="517">
        <v>4008201230</v>
      </c>
    </row>
    <row r="211" spans="1:6" ht="24.95" customHeight="1" thickBot="1">
      <c r="A211" s="149" t="s">
        <v>518</v>
      </c>
      <c r="B211" s="519">
        <v>2755308215</v>
      </c>
      <c r="C211" s="517">
        <v>3464233395</v>
      </c>
    </row>
    <row r="212" spans="1:6" ht="24.95" customHeight="1" thickBot="1">
      <c r="A212" s="149" t="s">
        <v>519</v>
      </c>
      <c r="B212" s="519">
        <v>-1720020867</v>
      </c>
      <c r="C212" s="517">
        <v>-830090054</v>
      </c>
    </row>
    <row r="213" spans="1:6" ht="24.95" customHeight="1" thickBot="1">
      <c r="A213" s="149" t="s">
        <v>520</v>
      </c>
      <c r="B213" s="519">
        <v>-77663203422</v>
      </c>
      <c r="C213" s="517">
        <v>-66794296364</v>
      </c>
    </row>
    <row r="214" spans="1:6" ht="24.95" customHeight="1" thickBot="1">
      <c r="A214" s="151" t="s">
        <v>475</v>
      </c>
      <c r="B214" s="520">
        <v>4061659808367</v>
      </c>
      <c r="C214" s="521">
        <v>3276868966897</v>
      </c>
    </row>
    <row r="215" spans="1:6" ht="71.099999999999994" customHeight="1">
      <c r="A215" s="622" t="s">
        <v>521</v>
      </c>
      <c r="B215" s="622"/>
    </row>
    <row r="216" spans="1:6" ht="42" customHeight="1">
      <c r="A216" s="591" t="s">
        <v>522</v>
      </c>
      <c r="B216" s="591"/>
      <c r="C216" s="591"/>
      <c r="D216" s="591"/>
    </row>
    <row r="217" spans="1:6" ht="26.1" customHeight="1" thickBot="1">
      <c r="A217" s="590" t="s">
        <v>523</v>
      </c>
      <c r="B217" s="590"/>
      <c r="C217" s="590"/>
    </row>
    <row r="218" spans="1:6" ht="24.95" customHeight="1" thickTop="1" thickBot="1">
      <c r="A218" s="612" t="s">
        <v>524</v>
      </c>
      <c r="B218" s="612" t="s">
        <v>483</v>
      </c>
      <c r="C218" s="612" t="s">
        <v>484</v>
      </c>
      <c r="D218" s="614" t="s">
        <v>75</v>
      </c>
      <c r="E218" s="615"/>
      <c r="F218" s="616" t="s">
        <v>485</v>
      </c>
    </row>
    <row r="219" spans="1:6" ht="24.95" customHeight="1" thickTop="1" thickBot="1">
      <c r="A219" s="613"/>
      <c r="B219" s="613"/>
      <c r="C219" s="613"/>
      <c r="D219" s="133" t="s">
        <v>486</v>
      </c>
      <c r="E219" s="133" t="s">
        <v>487</v>
      </c>
      <c r="F219" s="617"/>
    </row>
    <row r="220" spans="1:6" ht="24.95" customHeight="1" thickTop="1" thickBot="1">
      <c r="A220" s="522" t="s">
        <v>535</v>
      </c>
      <c r="B220" s="145">
        <v>2728869050999</v>
      </c>
      <c r="C220" s="152">
        <v>479418058655</v>
      </c>
      <c r="D220" s="136">
        <v>0</v>
      </c>
      <c r="E220" s="145">
        <v>616270016</v>
      </c>
      <c r="F220" s="153">
        <v>2728252780983</v>
      </c>
    </row>
    <row r="221" spans="1:6" ht="24.95" customHeight="1" thickBot="1">
      <c r="A221" s="522" t="s">
        <v>536</v>
      </c>
      <c r="B221" s="145">
        <v>744384393111</v>
      </c>
      <c r="C221" s="152">
        <v>204276863874</v>
      </c>
      <c r="D221" s="136">
        <v>0.5</v>
      </c>
      <c r="E221" s="145">
        <v>835062156</v>
      </c>
      <c r="F221" s="153">
        <v>743549330955</v>
      </c>
    </row>
    <row r="222" spans="1:6" ht="24.95" customHeight="1" thickBot="1">
      <c r="A222" s="522" t="s">
        <v>537</v>
      </c>
      <c r="B222" s="145">
        <v>351423096777</v>
      </c>
      <c r="C222" s="152">
        <v>134865242221</v>
      </c>
      <c r="D222" s="136">
        <v>1.5</v>
      </c>
      <c r="E222" s="145">
        <v>2106278519</v>
      </c>
      <c r="F222" s="153">
        <v>349316818258</v>
      </c>
    </row>
    <row r="223" spans="1:6" ht="24.95" customHeight="1" thickBot="1">
      <c r="A223" s="522" t="s">
        <v>538</v>
      </c>
      <c r="B223" s="145">
        <v>90082268333</v>
      </c>
      <c r="C223" s="152">
        <v>25904736398</v>
      </c>
      <c r="D223" s="136">
        <v>5</v>
      </c>
      <c r="E223" s="145">
        <v>3706081819</v>
      </c>
      <c r="F223" s="153">
        <v>86376186514</v>
      </c>
    </row>
    <row r="224" spans="1:6" ht="24.95" customHeight="1" thickBot="1">
      <c r="A224" s="522" t="s">
        <v>539</v>
      </c>
      <c r="B224" s="135">
        <v>59492472457</v>
      </c>
      <c r="C224" s="152">
        <v>13321809486</v>
      </c>
      <c r="D224" s="136">
        <v>25</v>
      </c>
      <c r="E224" s="135">
        <v>14314522121</v>
      </c>
      <c r="F224" s="153">
        <v>45177950336</v>
      </c>
    </row>
    <row r="225" spans="1:6" ht="24.95" customHeight="1" thickBot="1">
      <c r="A225" s="522" t="s">
        <v>540</v>
      </c>
      <c r="B225" s="145">
        <v>20258918211</v>
      </c>
      <c r="C225" s="152">
        <v>662938897</v>
      </c>
      <c r="D225" s="136">
        <v>50</v>
      </c>
      <c r="E225" s="145">
        <v>10710223345</v>
      </c>
      <c r="F225" s="153">
        <v>9548694866</v>
      </c>
    </row>
    <row r="226" spans="1:6" ht="24.95" customHeight="1" thickBot="1">
      <c r="A226" s="522" t="s">
        <v>541</v>
      </c>
      <c r="B226" s="145">
        <v>2495603878</v>
      </c>
      <c r="C226" s="152">
        <v>460377764</v>
      </c>
      <c r="D226" s="136">
        <v>75</v>
      </c>
      <c r="E226" s="145">
        <v>1010899379</v>
      </c>
      <c r="F226" s="153">
        <v>1484704499</v>
      </c>
    </row>
    <row r="227" spans="1:6" ht="24.95" customHeight="1" thickBot="1">
      <c r="A227" s="524" t="s">
        <v>542</v>
      </c>
      <c r="B227" s="154">
        <v>3326754481</v>
      </c>
      <c r="C227" s="154">
        <v>221388163</v>
      </c>
      <c r="D227" s="155">
        <v>100</v>
      </c>
      <c r="E227" s="156">
        <v>2852452751</v>
      </c>
      <c r="F227" s="153">
        <v>474301730</v>
      </c>
    </row>
    <row r="228" spans="1:6" ht="24.95" customHeight="1" thickBot="1">
      <c r="A228" s="141" t="s">
        <v>526</v>
      </c>
      <c r="B228" s="142">
        <v>4000332558247</v>
      </c>
      <c r="C228" s="142">
        <v>859131415458</v>
      </c>
      <c r="D228" s="143"/>
      <c r="E228" s="142">
        <v>36151790106</v>
      </c>
      <c r="F228" s="142">
        <v>3964180768141</v>
      </c>
    </row>
    <row r="229" spans="1:6" ht="24.95" customHeight="1" thickTop="1" thickBot="1">
      <c r="A229" s="626" t="s">
        <v>527</v>
      </c>
      <c r="B229" s="627"/>
      <c r="C229" s="627"/>
      <c r="D229" s="628"/>
      <c r="E229" s="142">
        <v>41511413316</v>
      </c>
      <c r="F229" s="158"/>
    </row>
    <row r="230" spans="1:6" ht="24.95" customHeight="1" thickTop="1" thickBot="1">
      <c r="A230" s="141" t="s">
        <v>528</v>
      </c>
      <c r="B230" s="142">
        <v>4000332558247</v>
      </c>
      <c r="C230" s="142">
        <v>859131415458</v>
      </c>
      <c r="D230" s="144">
        <v>0</v>
      </c>
      <c r="E230" s="142">
        <v>77663203422</v>
      </c>
      <c r="F230" s="142">
        <v>3922669354826</v>
      </c>
    </row>
    <row r="231" spans="1:6" ht="32.25" customHeight="1" thickTop="1">
      <c r="A231" s="592" t="s">
        <v>529</v>
      </c>
      <c r="B231" s="592"/>
      <c r="C231" s="592"/>
    </row>
    <row r="232" spans="1:6" ht="32.25" customHeight="1">
      <c r="A232" s="159"/>
    </row>
    <row r="233" spans="1:6" ht="32.25" customHeight="1" thickBot="1">
      <c r="A233" s="593" t="s">
        <v>530</v>
      </c>
      <c r="B233" s="593"/>
      <c r="C233" s="593"/>
    </row>
    <row r="234" spans="1:6" ht="24" customHeight="1" thickTop="1" thickBot="1">
      <c r="A234" s="618" t="s">
        <v>524</v>
      </c>
      <c r="B234" s="618" t="s">
        <v>483</v>
      </c>
      <c r="C234" s="618" t="s">
        <v>484</v>
      </c>
      <c r="D234" s="620" t="s">
        <v>75</v>
      </c>
      <c r="E234" s="621"/>
      <c r="F234" s="618" t="s">
        <v>485</v>
      </c>
    </row>
    <row r="235" spans="1:6" ht="24" customHeight="1" thickTop="1" thickBot="1">
      <c r="A235" s="619"/>
      <c r="B235" s="619"/>
      <c r="C235" s="619"/>
      <c r="D235" s="161" t="s">
        <v>486</v>
      </c>
      <c r="E235" s="161" t="s">
        <v>487</v>
      </c>
      <c r="F235" s="619"/>
    </row>
    <row r="236" spans="1:6" ht="24" customHeight="1" thickTop="1" thickBot="1">
      <c r="A236" s="522" t="s">
        <v>535</v>
      </c>
      <c r="B236" s="163">
        <v>2156938457577</v>
      </c>
      <c r="C236" s="164">
        <v>359146517523</v>
      </c>
      <c r="D236" s="165">
        <v>0</v>
      </c>
      <c r="E236" s="163">
        <v>316822825</v>
      </c>
      <c r="F236" s="166">
        <v>2156621634752</v>
      </c>
    </row>
    <row r="237" spans="1:6" ht="24" customHeight="1" thickBot="1">
      <c r="A237" s="522" t="s">
        <v>536</v>
      </c>
      <c r="B237" s="163">
        <v>636450449773</v>
      </c>
      <c r="C237" s="164">
        <v>177436953494</v>
      </c>
      <c r="D237" s="165">
        <v>0.5</v>
      </c>
      <c r="E237" s="163">
        <v>1054009172</v>
      </c>
      <c r="F237" s="166">
        <v>635396440601</v>
      </c>
    </row>
    <row r="238" spans="1:6" ht="24" customHeight="1" thickBot="1">
      <c r="A238" s="522" t="s">
        <v>537</v>
      </c>
      <c r="B238" s="163">
        <v>271185582118</v>
      </c>
      <c r="C238" s="164">
        <v>106840232051</v>
      </c>
      <c r="D238" s="165">
        <v>1.5</v>
      </c>
      <c r="E238" s="163">
        <v>1588682756</v>
      </c>
      <c r="F238" s="166">
        <v>269596899362</v>
      </c>
    </row>
    <row r="239" spans="1:6" ht="24" customHeight="1" thickBot="1">
      <c r="A239" s="522" t="s">
        <v>538</v>
      </c>
      <c r="B239" s="163">
        <v>137369112234</v>
      </c>
      <c r="C239" s="164">
        <v>88237356405</v>
      </c>
      <c r="D239" s="165">
        <v>5</v>
      </c>
      <c r="E239" s="163">
        <v>5060589516</v>
      </c>
      <c r="F239" s="166">
        <v>132308522718</v>
      </c>
    </row>
    <row r="240" spans="1:6" ht="24" customHeight="1" thickBot="1">
      <c r="A240" s="522" t="s">
        <v>539</v>
      </c>
      <c r="B240" s="163">
        <v>17551458814</v>
      </c>
      <c r="C240" s="164">
        <v>6696660505</v>
      </c>
      <c r="D240" s="165">
        <v>25</v>
      </c>
      <c r="E240" s="163">
        <v>3458953091</v>
      </c>
      <c r="F240" s="166">
        <v>14092505723</v>
      </c>
    </row>
    <row r="241" spans="1:6" ht="24" customHeight="1" thickBot="1">
      <c r="A241" s="522" t="s">
        <v>540</v>
      </c>
      <c r="B241" s="163">
        <v>17341515104</v>
      </c>
      <c r="C241" s="164">
        <v>1826654924</v>
      </c>
      <c r="D241" s="165">
        <v>50</v>
      </c>
      <c r="E241" s="163">
        <v>7876926649</v>
      </c>
      <c r="F241" s="166">
        <v>9464588455</v>
      </c>
    </row>
    <row r="242" spans="1:6" ht="24" customHeight="1" thickBot="1">
      <c r="A242" s="522" t="s">
        <v>541</v>
      </c>
      <c r="B242" s="163">
        <v>102900891</v>
      </c>
      <c r="C242" s="167">
        <v>0</v>
      </c>
      <c r="D242" s="165">
        <v>75</v>
      </c>
      <c r="E242" s="163">
        <v>70478602</v>
      </c>
      <c r="F242" s="166">
        <v>32422289</v>
      </c>
    </row>
    <row r="243" spans="1:6" ht="24" customHeight="1" thickBot="1">
      <c r="A243" s="524" t="s">
        <v>542</v>
      </c>
      <c r="B243" s="169">
        <v>2715295401</v>
      </c>
      <c r="C243" s="170">
        <v>0</v>
      </c>
      <c r="D243" s="171">
        <v>100</v>
      </c>
      <c r="E243" s="172">
        <v>2638287774</v>
      </c>
      <c r="F243" s="166">
        <v>77007627</v>
      </c>
    </row>
    <row r="244" spans="1:6" ht="24" customHeight="1" thickBot="1">
      <c r="A244" s="173" t="s">
        <v>526</v>
      </c>
      <c r="B244" s="174">
        <v>3239654771912</v>
      </c>
      <c r="C244" s="174">
        <v>740184374902</v>
      </c>
      <c r="D244" s="160"/>
      <c r="E244" s="174">
        <v>22064750385</v>
      </c>
      <c r="F244" s="174">
        <v>3217590021527</v>
      </c>
    </row>
    <row r="245" spans="1:6" ht="24" customHeight="1" thickTop="1" thickBot="1">
      <c r="A245" s="623" t="s">
        <v>527</v>
      </c>
      <c r="B245" s="624"/>
      <c r="C245" s="624"/>
      <c r="D245" s="625"/>
      <c r="E245" s="174">
        <v>44729545979</v>
      </c>
      <c r="F245" s="175"/>
    </row>
    <row r="246" spans="1:6" ht="24" customHeight="1" thickTop="1" thickBot="1">
      <c r="A246" s="173" t="s">
        <v>528</v>
      </c>
      <c r="B246" s="174">
        <v>3239654771912</v>
      </c>
      <c r="C246" s="174">
        <v>740184374902</v>
      </c>
      <c r="D246" s="176">
        <v>0</v>
      </c>
      <c r="E246" s="174">
        <v>66794296364</v>
      </c>
      <c r="F246" s="174">
        <v>3172860475548</v>
      </c>
    </row>
    <row r="247" spans="1:6" ht="38.1" customHeight="1" thickTop="1">
      <c r="A247" s="594" t="s">
        <v>531</v>
      </c>
      <c r="B247" s="594"/>
      <c r="C247" s="594"/>
    </row>
    <row r="248" spans="1:6" ht="39.950000000000003" customHeight="1">
      <c r="A248" s="595" t="s">
        <v>532</v>
      </c>
      <c r="B248" s="595"/>
      <c r="C248" s="595"/>
    </row>
    <row r="249" spans="1:6" ht="38.1" customHeight="1">
      <c r="A249" s="504" t="s">
        <v>533</v>
      </c>
    </row>
    <row r="250" spans="1:6" ht="32.25" customHeight="1" thickBot="1">
      <c r="A250" s="64" t="s">
        <v>534</v>
      </c>
    </row>
    <row r="251" spans="1:6" ht="24" customHeight="1" thickTop="1" thickBot="1">
      <c r="A251" s="612" t="s">
        <v>524</v>
      </c>
      <c r="B251" s="612" t="s">
        <v>483</v>
      </c>
      <c r="C251" s="612" t="s">
        <v>484</v>
      </c>
      <c r="D251" s="614" t="s">
        <v>75</v>
      </c>
      <c r="E251" s="615"/>
      <c r="F251" s="616" t="s">
        <v>485</v>
      </c>
    </row>
    <row r="252" spans="1:6" ht="24" customHeight="1" thickTop="1" thickBot="1">
      <c r="A252" s="613"/>
      <c r="B252" s="613"/>
      <c r="C252" s="613"/>
      <c r="D252" s="133" t="s">
        <v>486</v>
      </c>
      <c r="E252" s="133" t="s">
        <v>487</v>
      </c>
      <c r="F252" s="617"/>
    </row>
    <row r="253" spans="1:6" ht="24" customHeight="1" thickTop="1" thickBot="1">
      <c r="A253" s="522" t="s">
        <v>535</v>
      </c>
      <c r="B253" s="145">
        <v>172039297</v>
      </c>
      <c r="C253" s="178">
        <v>0</v>
      </c>
      <c r="D253" s="136">
        <v>0</v>
      </c>
      <c r="E253" s="145">
        <v>127725720</v>
      </c>
      <c r="F253" s="153">
        <v>44313577</v>
      </c>
    </row>
    <row r="254" spans="1:6" ht="24" customHeight="1" thickBot="1">
      <c r="A254" s="522" t="s">
        <v>536</v>
      </c>
      <c r="B254" s="145">
        <v>1071659402</v>
      </c>
      <c r="C254" s="152">
        <v>79369523</v>
      </c>
      <c r="D254" s="136">
        <v>0.5</v>
      </c>
      <c r="E254" s="145">
        <v>1007870918</v>
      </c>
      <c r="F254" s="153">
        <v>63788484</v>
      </c>
    </row>
    <row r="255" spans="1:6" ht="24" customHeight="1" thickBot="1">
      <c r="A255" s="522" t="s">
        <v>537</v>
      </c>
      <c r="B255" s="145">
        <v>5502144627</v>
      </c>
      <c r="C255" s="152">
        <v>225000000</v>
      </c>
      <c r="D255" s="136">
        <v>1.5</v>
      </c>
      <c r="E255" s="145">
        <v>860836010</v>
      </c>
      <c r="F255" s="153">
        <v>4641308617</v>
      </c>
    </row>
    <row r="256" spans="1:6" ht="24" customHeight="1" thickBot="1">
      <c r="A256" s="522" t="s">
        <v>538</v>
      </c>
      <c r="B256" s="145">
        <v>17726300705</v>
      </c>
      <c r="C256" s="152">
        <v>5161968112</v>
      </c>
      <c r="D256" s="136">
        <v>5</v>
      </c>
      <c r="E256" s="145">
        <v>2227666462</v>
      </c>
      <c r="F256" s="153">
        <v>15498634243</v>
      </c>
    </row>
    <row r="257" spans="1:6" ht="24" customHeight="1" thickBot="1">
      <c r="A257" s="522" t="s">
        <v>539</v>
      </c>
      <c r="B257" s="145">
        <v>8574584845</v>
      </c>
      <c r="C257" s="152">
        <v>1810728528</v>
      </c>
      <c r="D257" s="136">
        <v>25</v>
      </c>
      <c r="E257" s="145">
        <v>2272720397</v>
      </c>
      <c r="F257" s="153">
        <v>6301864448</v>
      </c>
    </row>
    <row r="258" spans="1:6" ht="24" customHeight="1" thickBot="1">
      <c r="A258" s="522" t="s">
        <v>540</v>
      </c>
      <c r="B258" s="145">
        <v>4840809716</v>
      </c>
      <c r="C258" s="152">
        <v>1038412368</v>
      </c>
      <c r="D258" s="136">
        <v>50</v>
      </c>
      <c r="E258" s="145">
        <v>2064986270</v>
      </c>
      <c r="F258" s="153">
        <v>2775823446</v>
      </c>
    </row>
    <row r="259" spans="1:6" ht="24" customHeight="1" thickBot="1">
      <c r="A259" s="522" t="s">
        <v>541</v>
      </c>
      <c r="B259" s="145">
        <v>12247264759</v>
      </c>
      <c r="C259" s="152">
        <v>4793211820</v>
      </c>
      <c r="D259" s="136">
        <v>75</v>
      </c>
      <c r="E259" s="145">
        <v>5985884626</v>
      </c>
      <c r="F259" s="153">
        <v>6261380133</v>
      </c>
    </row>
    <row r="260" spans="1:6" ht="24" customHeight="1" thickBot="1">
      <c r="A260" s="523" t="s">
        <v>542</v>
      </c>
      <c r="B260" s="156">
        <v>54057550328</v>
      </c>
      <c r="C260" s="154">
        <v>16157952426</v>
      </c>
      <c r="D260" s="179">
        <v>100</v>
      </c>
      <c r="E260" s="156">
        <v>41421635290</v>
      </c>
      <c r="F260" s="153">
        <v>12635915038</v>
      </c>
    </row>
    <row r="261" spans="1:6" ht="24" customHeight="1" thickTop="1" thickBot="1">
      <c r="A261" s="180" t="s">
        <v>543</v>
      </c>
      <c r="B261" s="142">
        <v>104192353679</v>
      </c>
      <c r="C261" s="142">
        <v>29266642777</v>
      </c>
      <c r="D261" s="181"/>
      <c r="E261" s="142">
        <v>55969325692</v>
      </c>
      <c r="F261" s="142">
        <v>48223027986</v>
      </c>
    </row>
    <row r="262" spans="1:6" ht="32.25" customHeight="1" thickTop="1">
      <c r="A262" s="64" t="s">
        <v>544</v>
      </c>
    </row>
    <row r="263" spans="1:6" ht="32.1" customHeight="1">
      <c r="A263" s="64"/>
    </row>
    <row r="264" spans="1:6" ht="32.25" customHeight="1" thickBot="1">
      <c r="A264" s="64" t="s">
        <v>545</v>
      </c>
    </row>
    <row r="265" spans="1:6" ht="24.95" customHeight="1" thickTop="1" thickBot="1">
      <c r="A265" s="618" t="s">
        <v>524</v>
      </c>
      <c r="B265" s="618" t="s">
        <v>483</v>
      </c>
      <c r="C265" s="618" t="s">
        <v>484</v>
      </c>
      <c r="D265" s="620" t="s">
        <v>75</v>
      </c>
      <c r="E265" s="621"/>
      <c r="F265" s="618" t="s">
        <v>485</v>
      </c>
    </row>
    <row r="266" spans="1:6" ht="24.95" customHeight="1" thickTop="1" thickBot="1">
      <c r="A266" s="619"/>
      <c r="B266" s="619"/>
      <c r="C266" s="619"/>
      <c r="D266" s="161" t="s">
        <v>486</v>
      </c>
      <c r="E266" s="161" t="s">
        <v>487</v>
      </c>
      <c r="F266" s="619"/>
    </row>
    <row r="267" spans="1:6" ht="24.95" customHeight="1" thickTop="1" thickBot="1">
      <c r="A267" s="162" t="s">
        <v>535</v>
      </c>
      <c r="B267" s="163">
        <v>1017278652</v>
      </c>
      <c r="C267" s="167">
        <v>0</v>
      </c>
      <c r="D267" s="165">
        <v>0</v>
      </c>
      <c r="E267" s="163">
        <v>296651449</v>
      </c>
      <c r="F267" s="166">
        <v>720627203</v>
      </c>
    </row>
    <row r="268" spans="1:6" ht="24.95" customHeight="1" thickBot="1">
      <c r="A268" s="162" t="s">
        <v>536</v>
      </c>
      <c r="B268" s="163">
        <v>112515568</v>
      </c>
      <c r="C268" s="164">
        <v>5120002</v>
      </c>
      <c r="D268" s="165">
        <v>0.5</v>
      </c>
      <c r="E268" s="163">
        <v>1873242</v>
      </c>
      <c r="F268" s="166">
        <v>110642326</v>
      </c>
    </row>
    <row r="269" spans="1:6" ht="24.95" customHeight="1" thickBot="1">
      <c r="A269" s="162" t="s">
        <v>537</v>
      </c>
      <c r="B269" s="163">
        <v>5114870201</v>
      </c>
      <c r="C269" s="164">
        <v>150588484</v>
      </c>
      <c r="D269" s="165">
        <v>1.5</v>
      </c>
      <c r="E269" s="163">
        <v>513697365</v>
      </c>
      <c r="F269" s="166">
        <v>4601172836</v>
      </c>
    </row>
    <row r="270" spans="1:6" ht="24.95" customHeight="1" thickBot="1">
      <c r="A270" s="162" t="s">
        <v>538</v>
      </c>
      <c r="B270" s="163">
        <v>5057753076</v>
      </c>
      <c r="C270" s="164">
        <v>863897315</v>
      </c>
      <c r="D270" s="165">
        <v>5</v>
      </c>
      <c r="E270" s="163">
        <v>678902250</v>
      </c>
      <c r="F270" s="166">
        <v>4378850826</v>
      </c>
    </row>
    <row r="271" spans="1:6" ht="24.95" customHeight="1" thickBot="1">
      <c r="A271" s="162" t="s">
        <v>539</v>
      </c>
      <c r="B271" s="163">
        <v>5316393911</v>
      </c>
      <c r="C271" s="164">
        <v>723019648</v>
      </c>
      <c r="D271" s="165">
        <v>25</v>
      </c>
      <c r="E271" s="163">
        <v>1377029693</v>
      </c>
      <c r="F271" s="166">
        <v>3939364218</v>
      </c>
    </row>
    <row r="272" spans="1:6" ht="24.95" customHeight="1" thickBot="1">
      <c r="A272" s="162" t="s">
        <v>540</v>
      </c>
      <c r="B272" s="163">
        <v>3037047699</v>
      </c>
      <c r="C272" s="164">
        <v>716379648</v>
      </c>
      <c r="D272" s="165">
        <v>50</v>
      </c>
      <c r="E272" s="163">
        <v>1682631802</v>
      </c>
      <c r="F272" s="166">
        <v>1354415897</v>
      </c>
    </row>
    <row r="273" spans="1:7" ht="24.95" customHeight="1" thickBot="1">
      <c r="A273" s="162" t="s">
        <v>541</v>
      </c>
      <c r="B273" s="163">
        <v>9848794666</v>
      </c>
      <c r="C273" s="164">
        <v>1877829955</v>
      </c>
      <c r="D273" s="165">
        <v>75</v>
      </c>
      <c r="E273" s="163">
        <v>6339074552</v>
      </c>
      <c r="F273" s="166">
        <v>3509720114</v>
      </c>
    </row>
    <row r="274" spans="1:7" ht="24.95" customHeight="1" thickBot="1">
      <c r="A274" s="182" t="s">
        <v>542</v>
      </c>
      <c r="B274" s="172">
        <v>69318701961</v>
      </c>
      <c r="C274" s="169">
        <v>15742084998</v>
      </c>
      <c r="D274" s="183">
        <v>100</v>
      </c>
      <c r="E274" s="172">
        <v>53623867467</v>
      </c>
      <c r="F274" s="166">
        <v>15694834494</v>
      </c>
    </row>
    <row r="275" spans="1:7" ht="24.95" customHeight="1" thickTop="1" thickBot="1">
      <c r="A275" s="184" t="s">
        <v>543</v>
      </c>
      <c r="B275" s="174">
        <v>98823355734</v>
      </c>
      <c r="C275" s="174">
        <v>20078920050</v>
      </c>
      <c r="D275" s="177"/>
      <c r="E275" s="174">
        <v>64513727820</v>
      </c>
      <c r="F275" s="174">
        <v>34309627914</v>
      </c>
    </row>
    <row r="276" spans="1:7" ht="32.25" customHeight="1" thickTop="1">
      <c r="A276" s="64" t="s">
        <v>546</v>
      </c>
    </row>
    <row r="277" spans="1:7" ht="32.25" customHeight="1">
      <c r="A277" s="64" t="s">
        <v>547</v>
      </c>
    </row>
    <row r="278" spans="1:7" ht="32.25" customHeight="1">
      <c r="A278" s="595" t="s">
        <v>548</v>
      </c>
      <c r="B278" s="595"/>
      <c r="C278" s="595"/>
    </row>
    <row r="279" spans="1:7" ht="38.1" customHeight="1">
      <c r="A279" s="595" t="s">
        <v>549</v>
      </c>
      <c r="B279" s="595"/>
      <c r="C279" s="595"/>
    </row>
    <row r="280" spans="1:7" ht="15.95" customHeight="1">
      <c r="A280" s="500"/>
      <c r="B280" s="500"/>
      <c r="C280" s="500"/>
    </row>
    <row r="281" spans="1:7" ht="32.1" customHeight="1">
      <c r="A281" s="65" t="s">
        <v>550</v>
      </c>
    </row>
    <row r="282" spans="1:7" ht="32.25" customHeight="1">
      <c r="A282" s="595" t="s">
        <v>551</v>
      </c>
      <c r="B282" s="595"/>
      <c r="C282" s="595"/>
      <c r="D282" s="595"/>
    </row>
    <row r="283" spans="1:7" ht="32.25" customHeight="1">
      <c r="A283" s="622" t="s">
        <v>552</v>
      </c>
      <c r="B283" s="622"/>
      <c r="C283" s="622"/>
    </row>
    <row r="284" spans="1:7" ht="32.25" customHeight="1" thickBot="1">
      <c r="A284" s="64" t="s">
        <v>379</v>
      </c>
    </row>
    <row r="285" spans="1:7" ht="24.95" customHeight="1" thickBot="1">
      <c r="A285" s="185" t="s">
        <v>504</v>
      </c>
      <c r="B285" s="186" t="s">
        <v>553</v>
      </c>
      <c r="C285" s="407" t="s">
        <v>554</v>
      </c>
      <c r="D285" s="407" t="s">
        <v>555</v>
      </c>
      <c r="E285" s="407" t="s">
        <v>556</v>
      </c>
      <c r="F285" s="407" t="s">
        <v>557</v>
      </c>
      <c r="G285" s="407" t="s">
        <v>558</v>
      </c>
    </row>
    <row r="286" spans="1:7" ht="24.95" customHeight="1" thickBot="1">
      <c r="A286" s="187" t="s">
        <v>559</v>
      </c>
      <c r="B286" s="525">
        <v>0</v>
      </c>
      <c r="C286" s="525">
        <v>0</v>
      </c>
      <c r="D286" s="525">
        <v>0</v>
      </c>
      <c r="E286" s="526">
        <v>0</v>
      </c>
      <c r="F286" s="525" t="s">
        <v>560</v>
      </c>
      <c r="G286" s="525">
        <v>0</v>
      </c>
    </row>
    <row r="287" spans="1:7" ht="24.95" customHeight="1" thickBot="1">
      <c r="A287" s="188" t="s">
        <v>561</v>
      </c>
      <c r="B287" s="525">
        <v>428661</v>
      </c>
      <c r="C287" s="525">
        <v>207932757</v>
      </c>
      <c r="D287" s="525">
        <v>-411908812</v>
      </c>
      <c r="E287" s="526">
        <v>-272770350</v>
      </c>
      <c r="F287" s="525">
        <v>476317744</v>
      </c>
      <c r="G287" s="525">
        <v>0</v>
      </c>
    </row>
    <row r="288" spans="1:7" ht="24.95" customHeight="1" thickBot="1">
      <c r="A288" s="188" t="s">
        <v>562</v>
      </c>
      <c r="B288" s="525">
        <v>66794296364</v>
      </c>
      <c r="C288" s="525">
        <v>147037725843</v>
      </c>
      <c r="D288" s="527">
        <v>-32849254798</v>
      </c>
      <c r="E288" s="526">
        <v>-185578187028</v>
      </c>
      <c r="F288" s="525">
        <v>82258623041</v>
      </c>
      <c r="G288" s="525">
        <v>77663203422</v>
      </c>
    </row>
    <row r="289" spans="1:7" ht="24.95" customHeight="1" thickBot="1">
      <c r="A289" s="187" t="s">
        <v>563</v>
      </c>
      <c r="B289" s="525">
        <v>2026860517</v>
      </c>
      <c r="C289" s="525">
        <v>20221719404</v>
      </c>
      <c r="D289" s="527">
        <v>-11917080225</v>
      </c>
      <c r="E289" s="526">
        <v>-14626929880</v>
      </c>
      <c r="F289" s="525">
        <v>7536681214</v>
      </c>
      <c r="G289" s="525">
        <v>3241251030</v>
      </c>
    </row>
    <row r="290" spans="1:7" ht="24.95" customHeight="1" thickBot="1">
      <c r="A290" s="187" t="s">
        <v>564</v>
      </c>
      <c r="B290" s="525">
        <v>64513727820</v>
      </c>
      <c r="C290" s="525">
        <v>149424044974</v>
      </c>
      <c r="D290" s="527">
        <v>-474575017650</v>
      </c>
      <c r="E290" s="526">
        <v>-102111596320</v>
      </c>
      <c r="F290" s="525">
        <v>418718166868</v>
      </c>
      <c r="G290" s="525">
        <v>55969325692</v>
      </c>
    </row>
    <row r="291" spans="1:7" ht="24.95" customHeight="1" thickBot="1">
      <c r="A291" s="187" t="s">
        <v>565</v>
      </c>
      <c r="B291" s="525">
        <v>155011626876</v>
      </c>
      <c r="C291" s="525">
        <v>16003445743</v>
      </c>
      <c r="D291" s="527">
        <v>-104144217451</v>
      </c>
      <c r="E291" s="526">
        <v>-20504644802</v>
      </c>
      <c r="F291" s="525">
        <v>80132519160</v>
      </c>
      <c r="G291" s="525">
        <v>126498729526</v>
      </c>
    </row>
    <row r="292" spans="1:7" ht="24.95" customHeight="1" thickBot="1">
      <c r="A292" s="190" t="s">
        <v>475</v>
      </c>
      <c r="B292" s="528">
        <v>288346940238</v>
      </c>
      <c r="C292" s="528">
        <v>332894868721</v>
      </c>
      <c r="D292" s="528">
        <v>-623897478936</v>
      </c>
      <c r="E292" s="528">
        <v>-323094128380</v>
      </c>
      <c r="F292" s="528">
        <v>589122308027</v>
      </c>
      <c r="G292" s="528">
        <v>263372509670</v>
      </c>
    </row>
    <row r="293" spans="1:7" ht="32.25" customHeight="1">
      <c r="A293" s="159"/>
    </row>
    <row r="294" spans="1:7" ht="32.25" customHeight="1" thickBot="1">
      <c r="A294" s="64" t="s">
        <v>380</v>
      </c>
    </row>
    <row r="295" spans="1:7" ht="24" customHeight="1" thickBot="1">
      <c r="A295" s="185" t="s">
        <v>504</v>
      </c>
      <c r="B295" s="186" t="s">
        <v>553</v>
      </c>
      <c r="C295" s="407" t="s">
        <v>554</v>
      </c>
      <c r="D295" s="407" t="s">
        <v>555</v>
      </c>
      <c r="E295" s="407" t="s">
        <v>556</v>
      </c>
      <c r="F295" s="407" t="s">
        <v>557</v>
      </c>
      <c r="G295" s="407" t="s">
        <v>566</v>
      </c>
    </row>
    <row r="296" spans="1:7" ht="24" customHeight="1" thickBot="1">
      <c r="A296" s="187" t="s">
        <v>559</v>
      </c>
      <c r="B296" s="525">
        <v>0</v>
      </c>
      <c r="C296" s="525">
        <v>0</v>
      </c>
      <c r="D296" s="527">
        <v>0</v>
      </c>
      <c r="E296" s="526">
        <v>0</v>
      </c>
      <c r="F296" s="525" t="s">
        <v>560</v>
      </c>
      <c r="G296" s="525">
        <v>0</v>
      </c>
    </row>
    <row r="297" spans="1:7" ht="24" customHeight="1" thickBot="1">
      <c r="A297" s="187" t="s">
        <v>561</v>
      </c>
      <c r="B297" s="525">
        <v>18816334</v>
      </c>
      <c r="C297" s="525">
        <v>263840101</v>
      </c>
      <c r="D297" s="527">
        <v>-5372762</v>
      </c>
      <c r="E297" s="529">
        <v>-425558440</v>
      </c>
      <c r="F297" s="525">
        <v>148703428</v>
      </c>
      <c r="G297" s="525">
        <v>428661</v>
      </c>
    </row>
    <row r="298" spans="1:7" ht="24" customHeight="1" thickBot="1">
      <c r="A298" s="187" t="s">
        <v>562</v>
      </c>
      <c r="B298" s="525">
        <v>69599482171</v>
      </c>
      <c r="C298" s="525">
        <v>118616183289</v>
      </c>
      <c r="D298" s="527">
        <v>-2257887099</v>
      </c>
      <c r="E298" s="526">
        <v>-127068579293</v>
      </c>
      <c r="F298" s="525">
        <v>7905097296</v>
      </c>
      <c r="G298" s="525">
        <v>66794296364</v>
      </c>
    </row>
    <row r="299" spans="1:7" ht="24" customHeight="1" thickBot="1">
      <c r="A299" s="187" t="s">
        <v>563</v>
      </c>
      <c r="B299" s="525">
        <v>1159295264</v>
      </c>
      <c r="C299" s="525">
        <v>11541193968</v>
      </c>
      <c r="D299" s="527">
        <v>-1521951890</v>
      </c>
      <c r="E299" s="526">
        <v>-8846732613</v>
      </c>
      <c r="F299" s="525">
        <v>-304944212</v>
      </c>
      <c r="G299" s="525">
        <v>2026860517</v>
      </c>
    </row>
    <row r="300" spans="1:7" ht="24" customHeight="1" thickBot="1">
      <c r="A300" s="187" t="s">
        <v>564</v>
      </c>
      <c r="B300" s="525">
        <v>30246397189</v>
      </c>
      <c r="C300" s="525">
        <v>102058629647</v>
      </c>
      <c r="D300" s="527">
        <v>-5386712049</v>
      </c>
      <c r="E300" s="526">
        <v>-64352984697</v>
      </c>
      <c r="F300" s="525">
        <v>1948397730</v>
      </c>
      <c r="G300" s="525">
        <v>64513727820</v>
      </c>
    </row>
    <row r="301" spans="1:7" ht="24" customHeight="1" thickBot="1">
      <c r="A301" s="187" t="s">
        <v>565</v>
      </c>
      <c r="B301" s="525">
        <v>190414069009</v>
      </c>
      <c r="C301" s="525">
        <v>15461806356</v>
      </c>
      <c r="D301" s="527">
        <v>-30904583843</v>
      </c>
      <c r="E301" s="526">
        <v>-23173933006</v>
      </c>
      <c r="F301" s="525">
        <v>3214268360</v>
      </c>
      <c r="G301" s="525">
        <v>155011626876</v>
      </c>
    </row>
    <row r="302" spans="1:7" ht="24" customHeight="1" thickBot="1">
      <c r="A302" s="190" t="s">
        <v>475</v>
      </c>
      <c r="B302" s="528">
        <v>291438059967</v>
      </c>
      <c r="C302" s="528">
        <v>247941653361</v>
      </c>
      <c r="D302" s="528">
        <v>-40076507643</v>
      </c>
      <c r="E302" s="528">
        <v>-223867788049</v>
      </c>
      <c r="F302" s="528">
        <v>12911522602</v>
      </c>
      <c r="G302" s="528">
        <v>288346940238</v>
      </c>
    </row>
    <row r="303" spans="1:7" ht="32.25" customHeight="1">
      <c r="A303" s="159"/>
    </row>
    <row r="304" spans="1:7" ht="32.25" customHeight="1">
      <c r="A304" s="65" t="s">
        <v>567</v>
      </c>
    </row>
    <row r="305" spans="1:4" ht="32.25" customHeight="1" thickBot="1">
      <c r="A305" s="64" t="s">
        <v>462</v>
      </c>
    </row>
    <row r="306" spans="1:4" ht="24.95" customHeight="1" thickBot="1">
      <c r="A306" s="185" t="s">
        <v>504</v>
      </c>
      <c r="B306" s="186" t="s">
        <v>568</v>
      </c>
      <c r="C306" s="507" t="s">
        <v>569</v>
      </c>
      <c r="D306" s="508" t="s">
        <v>570</v>
      </c>
    </row>
    <row r="307" spans="1:4" ht="24.95" customHeight="1" thickBot="1">
      <c r="A307" s="192" t="s">
        <v>571</v>
      </c>
      <c r="B307" s="530">
        <v>233182244562</v>
      </c>
      <c r="C307" s="526">
        <v>-492129001</v>
      </c>
      <c r="D307" s="526">
        <v>232690115561</v>
      </c>
    </row>
    <row r="308" spans="1:4" ht="24.95" customHeight="1" thickBot="1">
      <c r="A308" s="193" t="s">
        <v>572</v>
      </c>
      <c r="B308" s="530">
        <v>97561829285</v>
      </c>
      <c r="C308" s="526">
        <v>0</v>
      </c>
      <c r="D308" s="526">
        <v>97561829285</v>
      </c>
    </row>
    <row r="309" spans="1:4" ht="24.95" customHeight="1" thickBot="1">
      <c r="A309" s="193" t="s">
        <v>573</v>
      </c>
      <c r="B309" s="530">
        <v>20818736259</v>
      </c>
      <c r="C309" s="526">
        <v>0</v>
      </c>
      <c r="D309" s="526">
        <v>20818736259</v>
      </c>
    </row>
    <row r="310" spans="1:4" ht="24.95" customHeight="1" thickBot="1">
      <c r="A310" s="193" t="s">
        <v>574</v>
      </c>
      <c r="B310" s="530">
        <v>128327855220</v>
      </c>
      <c r="C310" s="526">
        <v>-126006600525</v>
      </c>
      <c r="D310" s="526">
        <v>2321254695</v>
      </c>
    </row>
    <row r="311" spans="1:4" ht="24.95" customHeight="1" thickBot="1">
      <c r="A311" s="194" t="s">
        <v>575</v>
      </c>
      <c r="B311" s="530">
        <v>2145240892</v>
      </c>
      <c r="C311" s="526">
        <v>0</v>
      </c>
      <c r="D311" s="526">
        <v>2145240892</v>
      </c>
    </row>
    <row r="312" spans="1:4" ht="24.95" customHeight="1" thickBot="1">
      <c r="A312" s="195" t="s">
        <v>475</v>
      </c>
      <c r="B312" s="531">
        <v>482035906218</v>
      </c>
      <c r="C312" s="528">
        <v>-126498729526</v>
      </c>
      <c r="D312" s="528">
        <v>355537176692</v>
      </c>
    </row>
    <row r="314" spans="1:4" ht="32.25" customHeight="1" thickBot="1">
      <c r="A314" s="64" t="s">
        <v>576</v>
      </c>
    </row>
    <row r="315" spans="1:4" ht="24.95" customHeight="1" thickBot="1">
      <c r="A315" s="509" t="s">
        <v>504</v>
      </c>
      <c r="B315" s="407" t="s">
        <v>568</v>
      </c>
      <c r="C315" s="406" t="s">
        <v>569</v>
      </c>
      <c r="D315" s="508" t="s">
        <v>570</v>
      </c>
    </row>
    <row r="316" spans="1:4" ht="24.95" customHeight="1" thickBot="1">
      <c r="A316" s="192" t="s">
        <v>571</v>
      </c>
      <c r="B316" s="530">
        <v>161678680595</v>
      </c>
      <c r="C316" s="526">
        <v>-4005379647</v>
      </c>
      <c r="D316" s="526">
        <v>157673300948</v>
      </c>
    </row>
    <row r="317" spans="1:4" ht="24.95" customHeight="1" thickBot="1">
      <c r="A317" s="193" t="s">
        <v>572</v>
      </c>
      <c r="B317" s="530">
        <v>89945929285</v>
      </c>
      <c r="C317" s="526">
        <v>0</v>
      </c>
      <c r="D317" s="526">
        <v>89945929285</v>
      </c>
    </row>
    <row r="318" spans="1:4" ht="24.95" customHeight="1" thickBot="1">
      <c r="A318" s="193" t="s">
        <v>573</v>
      </c>
      <c r="B318" s="530">
        <v>23477624570</v>
      </c>
      <c r="C318" s="526">
        <v>0</v>
      </c>
      <c r="D318" s="526">
        <v>23477624570</v>
      </c>
    </row>
    <row r="319" spans="1:4" ht="24.95" customHeight="1" thickBot="1">
      <c r="A319" s="193" t="s">
        <v>574</v>
      </c>
      <c r="B319" s="530">
        <v>152443893750</v>
      </c>
      <c r="C319" s="526">
        <v>-151006247229</v>
      </c>
      <c r="D319" s="526">
        <v>1437646521</v>
      </c>
    </row>
    <row r="320" spans="1:4" ht="24.95" customHeight="1" thickBot="1">
      <c r="A320" s="194" t="s">
        <v>575</v>
      </c>
      <c r="B320" s="530">
        <v>3152400039</v>
      </c>
      <c r="C320" s="526">
        <v>0</v>
      </c>
      <c r="D320" s="526">
        <v>3152400039</v>
      </c>
    </row>
    <row r="321" spans="1:5" ht="24.95" customHeight="1" thickBot="1">
      <c r="A321" s="195" t="s">
        <v>475</v>
      </c>
      <c r="B321" s="531">
        <v>430698528239</v>
      </c>
      <c r="C321" s="528">
        <v>-155011626876</v>
      </c>
      <c r="D321" s="528">
        <v>275686901363</v>
      </c>
    </row>
    <row r="322" spans="1:5" ht="33" customHeight="1">
      <c r="A322" s="586" t="s">
        <v>577</v>
      </c>
      <c r="B322" s="586"/>
      <c r="C322" s="586"/>
    </row>
    <row r="323" spans="1:5" ht="17.100000000000001" customHeight="1">
      <c r="A323" s="510" t="s">
        <v>578</v>
      </c>
    </row>
    <row r="324" spans="1:5" ht="32.25" customHeight="1">
      <c r="A324" s="82" t="s">
        <v>579</v>
      </c>
    </row>
    <row r="325" spans="1:5" ht="53.1" customHeight="1">
      <c r="A325" s="583" t="s">
        <v>580</v>
      </c>
      <c r="B325" s="583"/>
      <c r="C325" s="583"/>
      <c r="D325" s="583"/>
    </row>
    <row r="326" spans="1:5" ht="32.25" customHeight="1">
      <c r="A326" s="82" t="s">
        <v>581</v>
      </c>
    </row>
    <row r="327" spans="1:5" ht="42.95" customHeight="1">
      <c r="A327" s="583" t="s">
        <v>582</v>
      </c>
      <c r="B327" s="583"/>
      <c r="C327" s="583"/>
      <c r="D327" s="583"/>
    </row>
    <row r="328" spans="1:5" ht="38.1" customHeight="1" thickBot="1">
      <c r="A328" s="196" t="s">
        <v>379</v>
      </c>
    </row>
    <row r="329" spans="1:5" ht="26.1" customHeight="1" thickBot="1">
      <c r="A329" s="197" t="s">
        <v>583</v>
      </c>
      <c r="B329" s="198" t="s">
        <v>584</v>
      </c>
      <c r="C329" s="198" t="s">
        <v>585</v>
      </c>
      <c r="D329" s="198" t="s">
        <v>586</v>
      </c>
      <c r="E329" s="198" t="s">
        <v>587</v>
      </c>
    </row>
    <row r="330" spans="1:5" ht="26.1" customHeight="1" thickBot="1">
      <c r="A330" s="95" t="s">
        <v>588</v>
      </c>
      <c r="B330" s="199" t="s">
        <v>589</v>
      </c>
      <c r="C330" s="199" t="s">
        <v>471</v>
      </c>
      <c r="D330" s="164">
        <v>79657878555</v>
      </c>
      <c r="E330" s="200">
        <v>0.99890000000000001</v>
      </c>
    </row>
    <row r="331" spans="1:5" ht="26.1" customHeight="1" thickBot="1">
      <c r="A331" s="95" t="s">
        <v>590</v>
      </c>
      <c r="B331" s="199" t="s">
        <v>591</v>
      </c>
      <c r="C331" s="199" t="s">
        <v>471</v>
      </c>
      <c r="D331" s="201">
        <v>12248000000</v>
      </c>
      <c r="E331" s="200">
        <v>0.17419999999999999</v>
      </c>
    </row>
    <row r="332" spans="1:5" ht="26.1" customHeight="1" thickBot="1">
      <c r="A332" s="95" t="s">
        <v>592</v>
      </c>
      <c r="B332" s="199" t="s">
        <v>591</v>
      </c>
      <c r="C332" s="199" t="s">
        <v>471</v>
      </c>
      <c r="D332" s="201">
        <v>4891950730</v>
      </c>
      <c r="E332" s="200">
        <v>2.3800000000000002E-2</v>
      </c>
    </row>
    <row r="333" spans="1:5" ht="26.1" customHeight="1" thickBot="1">
      <c r="A333" s="95" t="s">
        <v>593</v>
      </c>
      <c r="B333" s="199" t="s">
        <v>591</v>
      </c>
      <c r="C333" s="199" t="s">
        <v>471</v>
      </c>
      <c r="D333" s="201">
        <v>764000000</v>
      </c>
      <c r="E333" s="200">
        <v>6.3E-2</v>
      </c>
    </row>
    <row r="334" spans="1:5" ht="26.1" customHeight="1" thickBot="1">
      <c r="A334" s="202" t="s">
        <v>475</v>
      </c>
      <c r="B334" s="203"/>
      <c r="C334" s="203"/>
      <c r="D334" s="204">
        <v>97561829285</v>
      </c>
      <c r="E334" s="205"/>
    </row>
    <row r="335" spans="1:5" ht="32.25" customHeight="1">
      <c r="A335" s="82"/>
    </row>
    <row r="336" spans="1:5" ht="27.95" customHeight="1" thickBot="1">
      <c r="A336" s="196" t="s">
        <v>380</v>
      </c>
    </row>
    <row r="337" spans="1:8" ht="24.95" customHeight="1" thickBot="1">
      <c r="A337" s="197" t="s">
        <v>583</v>
      </c>
      <c r="B337" s="198" t="s">
        <v>584</v>
      </c>
      <c r="C337" s="198" t="s">
        <v>585</v>
      </c>
      <c r="D337" s="198" t="s">
        <v>586</v>
      </c>
      <c r="E337" s="198" t="s">
        <v>587</v>
      </c>
    </row>
    <row r="338" spans="1:8" ht="24.95" customHeight="1" thickBot="1">
      <c r="A338" s="95" t="s">
        <v>588</v>
      </c>
      <c r="B338" s="199" t="s">
        <v>589</v>
      </c>
      <c r="C338" s="199" t="s">
        <v>471</v>
      </c>
      <c r="D338" s="164">
        <v>72065978555</v>
      </c>
      <c r="E338" s="200">
        <v>0.99890000000000001</v>
      </c>
    </row>
    <row r="339" spans="1:8" ht="24.95" customHeight="1" thickBot="1">
      <c r="A339" s="95" t="s">
        <v>590</v>
      </c>
      <c r="B339" s="199" t="s">
        <v>591</v>
      </c>
      <c r="C339" s="199" t="s">
        <v>471</v>
      </c>
      <c r="D339" s="201">
        <v>12224000000</v>
      </c>
      <c r="E339" s="200">
        <v>0.17419999999999999</v>
      </c>
    </row>
    <row r="340" spans="1:8" ht="24.95" customHeight="1" thickBot="1">
      <c r="A340" s="95" t="s">
        <v>592</v>
      </c>
      <c r="B340" s="199" t="s">
        <v>591</v>
      </c>
      <c r="C340" s="199" t="s">
        <v>471</v>
      </c>
      <c r="D340" s="201">
        <v>4891950730</v>
      </c>
      <c r="E340" s="200">
        <v>2.3800000000000002E-2</v>
      </c>
    </row>
    <row r="341" spans="1:8" ht="24.95" customHeight="1" thickBot="1">
      <c r="A341" s="95" t="s">
        <v>593</v>
      </c>
      <c r="B341" s="199" t="s">
        <v>591</v>
      </c>
      <c r="C341" s="199" t="s">
        <v>471</v>
      </c>
      <c r="D341" s="201">
        <v>764000000</v>
      </c>
      <c r="E341" s="200">
        <v>6.3E-2</v>
      </c>
    </row>
    <row r="342" spans="1:8" ht="24.95" customHeight="1" thickBot="1">
      <c r="A342" s="206" t="s">
        <v>475</v>
      </c>
      <c r="B342" s="207"/>
      <c r="C342" s="207"/>
      <c r="D342" s="208">
        <v>89945929285</v>
      </c>
      <c r="E342" s="209"/>
    </row>
    <row r="343" spans="1:8" ht="26.1" customHeight="1">
      <c r="A343" s="82"/>
    </row>
    <row r="344" spans="1:8" ht="32.25" customHeight="1">
      <c r="A344" s="82" t="s">
        <v>594</v>
      </c>
    </row>
    <row r="345" spans="1:8" ht="32.25" customHeight="1" thickBot="1">
      <c r="A345" s="196" t="s">
        <v>462</v>
      </c>
    </row>
    <row r="346" spans="1:8" ht="20.100000000000001" customHeight="1">
      <c r="A346" s="633" t="s">
        <v>595</v>
      </c>
      <c r="B346" s="633" t="s">
        <v>596</v>
      </c>
      <c r="C346" s="211" t="s">
        <v>597</v>
      </c>
      <c r="D346" s="212" t="s">
        <v>597</v>
      </c>
      <c r="E346" s="210" t="s">
        <v>598</v>
      </c>
      <c r="F346" s="211" t="s">
        <v>599</v>
      </c>
      <c r="G346" s="211" t="s">
        <v>600</v>
      </c>
      <c r="H346" s="211" t="s">
        <v>600</v>
      </c>
    </row>
    <row r="347" spans="1:8" ht="20.100000000000001" customHeight="1" thickBot="1">
      <c r="A347" s="634"/>
      <c r="B347" s="634"/>
      <c r="C347" s="213" t="s">
        <v>601</v>
      </c>
      <c r="D347" s="214" t="s">
        <v>602</v>
      </c>
      <c r="E347" s="215" t="s">
        <v>603</v>
      </c>
      <c r="F347" s="213" t="s">
        <v>604</v>
      </c>
      <c r="G347" s="213" t="s">
        <v>605</v>
      </c>
      <c r="H347" s="213" t="s">
        <v>606</v>
      </c>
    </row>
    <row r="348" spans="1:8" ht="24.95" customHeight="1" thickBot="1">
      <c r="A348" s="216">
        <v>1</v>
      </c>
      <c r="B348" s="217" t="s">
        <v>607</v>
      </c>
      <c r="C348" s="526">
        <v>522667814</v>
      </c>
      <c r="D348" s="532">
        <v>1000000000</v>
      </c>
      <c r="E348" s="218" t="s">
        <v>608</v>
      </c>
      <c r="F348" s="191" t="s">
        <v>609</v>
      </c>
      <c r="G348" s="219">
        <v>43609</v>
      </c>
      <c r="H348" s="220">
        <v>45768</v>
      </c>
    </row>
    <row r="349" spans="1:8" ht="24.95" customHeight="1" thickBot="1">
      <c r="A349" s="216">
        <v>2</v>
      </c>
      <c r="B349" s="217" t="s">
        <v>610</v>
      </c>
      <c r="C349" s="526">
        <v>1000000000</v>
      </c>
      <c r="D349" s="532">
        <v>1000000000</v>
      </c>
      <c r="E349" s="218" t="s">
        <v>611</v>
      </c>
      <c r="F349" s="191" t="s">
        <v>612</v>
      </c>
      <c r="G349" s="219">
        <v>44182</v>
      </c>
      <c r="H349" s="220">
        <v>47833</v>
      </c>
    </row>
    <row r="350" spans="1:8" ht="24.95" customHeight="1" thickBot="1">
      <c r="A350" s="216">
        <v>3</v>
      </c>
      <c r="B350" s="221" t="s">
        <v>613</v>
      </c>
      <c r="C350" s="533">
        <v>1500000000</v>
      </c>
      <c r="D350" s="534">
        <v>1500000000</v>
      </c>
      <c r="E350" s="222">
        <v>3463</v>
      </c>
      <c r="F350" s="223" t="s">
        <v>612</v>
      </c>
      <c r="G350" s="224">
        <v>44370</v>
      </c>
      <c r="H350" s="225">
        <v>47833</v>
      </c>
    </row>
    <row r="351" spans="1:8" ht="24.95" customHeight="1" thickBot="1">
      <c r="A351" s="216">
        <v>4</v>
      </c>
      <c r="B351" s="226" t="s">
        <v>613</v>
      </c>
      <c r="C351" s="535">
        <v>3900000000</v>
      </c>
      <c r="D351" s="536">
        <v>3900000000</v>
      </c>
      <c r="E351" s="228">
        <v>3055</v>
      </c>
      <c r="F351" s="229">
        <v>0.12</v>
      </c>
      <c r="G351" s="230">
        <v>44505</v>
      </c>
      <c r="H351" s="231">
        <v>47560</v>
      </c>
    </row>
    <row r="352" spans="1:8" ht="24.95" customHeight="1" thickBot="1">
      <c r="A352" s="232">
        <v>5</v>
      </c>
      <c r="B352" s="217" t="s">
        <v>613</v>
      </c>
      <c r="C352" s="526">
        <v>1000000000</v>
      </c>
      <c r="D352" s="532">
        <v>1000000000</v>
      </c>
      <c r="E352" s="218">
        <v>2433</v>
      </c>
      <c r="F352" s="233">
        <v>8.5000000000000006E-2</v>
      </c>
      <c r="G352" s="219">
        <v>45642</v>
      </c>
      <c r="H352" s="220">
        <v>48075</v>
      </c>
    </row>
    <row r="353" spans="1:8" ht="24.95" customHeight="1" thickBot="1">
      <c r="A353" s="234">
        <v>6</v>
      </c>
      <c r="B353" s="217" t="s">
        <v>614</v>
      </c>
      <c r="C353" s="526">
        <v>1017000000</v>
      </c>
      <c r="D353" s="532">
        <v>1017000000</v>
      </c>
      <c r="E353" s="218" t="s">
        <v>615</v>
      </c>
      <c r="F353" s="233">
        <v>7.0999999999999994E-2</v>
      </c>
      <c r="G353" s="219">
        <v>44921</v>
      </c>
      <c r="H353" s="220">
        <v>46785</v>
      </c>
    </row>
    <row r="354" spans="1:8" ht="24.95" customHeight="1" thickBot="1">
      <c r="A354" s="216">
        <v>7</v>
      </c>
      <c r="B354" s="217" t="s">
        <v>614</v>
      </c>
      <c r="C354" s="526">
        <v>10000000000</v>
      </c>
      <c r="D354" s="532">
        <v>10000000000</v>
      </c>
      <c r="E354" s="218" t="s">
        <v>615</v>
      </c>
      <c r="F354" s="233">
        <v>7.0999999999999994E-2</v>
      </c>
      <c r="G354" s="219">
        <v>45439</v>
      </c>
      <c r="H354" s="220">
        <v>46785</v>
      </c>
    </row>
    <row r="355" spans="1:8" ht="24.95" customHeight="1" thickBot="1">
      <c r="A355" s="216">
        <v>8</v>
      </c>
      <c r="B355" s="217" t="s">
        <v>616</v>
      </c>
      <c r="C355" s="526">
        <v>1000000000</v>
      </c>
      <c r="D355" s="532">
        <v>1000000000</v>
      </c>
      <c r="E355" s="218" t="s">
        <v>617</v>
      </c>
      <c r="F355" s="191" t="s">
        <v>618</v>
      </c>
      <c r="G355" s="219">
        <v>43626</v>
      </c>
      <c r="H355" s="220">
        <v>46171</v>
      </c>
    </row>
    <row r="356" spans="1:8" ht="24.95" customHeight="1" thickBot="1">
      <c r="A356" s="216">
        <v>9</v>
      </c>
      <c r="B356" s="217" t="s">
        <v>616</v>
      </c>
      <c r="C356" s="526">
        <v>1500000000</v>
      </c>
      <c r="D356" s="532">
        <v>1500000000</v>
      </c>
      <c r="E356" s="218" t="s">
        <v>619</v>
      </c>
      <c r="F356" s="191" t="s">
        <v>618</v>
      </c>
      <c r="G356" s="191" t="s">
        <v>620</v>
      </c>
      <c r="H356" s="220">
        <v>46171</v>
      </c>
    </row>
    <row r="357" spans="1:8" ht="24.95" customHeight="1" thickBot="1">
      <c r="A357" s="216">
        <v>10</v>
      </c>
      <c r="B357" s="217" t="s">
        <v>616</v>
      </c>
      <c r="C357" s="526">
        <v>3450000000</v>
      </c>
      <c r="D357" s="532">
        <v>3450000000</v>
      </c>
      <c r="E357" s="218">
        <v>1929</v>
      </c>
      <c r="F357" s="191" t="s">
        <v>618</v>
      </c>
      <c r="G357" s="219">
        <v>44242</v>
      </c>
      <c r="H357" s="220">
        <v>46171</v>
      </c>
    </row>
    <row r="358" spans="1:8" ht="24.95" customHeight="1" thickBot="1">
      <c r="A358" s="216">
        <v>11</v>
      </c>
      <c r="B358" s="217" t="s">
        <v>616</v>
      </c>
      <c r="C358" s="526">
        <v>5000000000</v>
      </c>
      <c r="D358" s="532">
        <v>5000000000</v>
      </c>
      <c r="E358" s="218">
        <v>2610</v>
      </c>
      <c r="F358" s="233">
        <v>0.1</v>
      </c>
      <c r="G358" s="219">
        <v>44659</v>
      </c>
      <c r="H358" s="220">
        <v>47269</v>
      </c>
    </row>
    <row r="359" spans="1:8" ht="24.95" customHeight="1" thickBot="1">
      <c r="A359" s="216">
        <v>12</v>
      </c>
      <c r="B359" s="217" t="s">
        <v>616</v>
      </c>
      <c r="C359" s="526">
        <v>2500000000</v>
      </c>
      <c r="D359" s="532">
        <v>2500000000</v>
      </c>
      <c r="E359" s="218">
        <v>3651</v>
      </c>
      <c r="F359" s="233">
        <v>7.4999999999999997E-2</v>
      </c>
      <c r="G359" s="219">
        <v>44470</v>
      </c>
      <c r="H359" s="220">
        <v>48121</v>
      </c>
    </row>
    <row r="360" spans="1:8" ht="24.95" customHeight="1" thickBot="1">
      <c r="A360" s="216">
        <v>13</v>
      </c>
      <c r="B360" s="217" t="s">
        <v>616</v>
      </c>
      <c r="C360" s="526">
        <v>2250000000</v>
      </c>
      <c r="D360" s="532">
        <v>2250000000</v>
      </c>
      <c r="E360" s="218">
        <v>3651</v>
      </c>
      <c r="F360" s="233">
        <v>7.4999999999999997E-2</v>
      </c>
      <c r="G360" s="219">
        <v>44470</v>
      </c>
      <c r="H360" s="220">
        <v>48121</v>
      </c>
    </row>
    <row r="361" spans="1:8" ht="24.95" customHeight="1" thickBot="1">
      <c r="A361" s="216">
        <v>14</v>
      </c>
      <c r="B361" s="217" t="s">
        <v>616</v>
      </c>
      <c r="C361" s="526">
        <v>10000000000</v>
      </c>
      <c r="D361" s="532">
        <v>10000000000</v>
      </c>
      <c r="E361" s="218">
        <v>2555</v>
      </c>
      <c r="F361" s="233">
        <v>6.7000000000000004E-2</v>
      </c>
      <c r="G361" s="219">
        <v>44470</v>
      </c>
      <c r="H361" s="220">
        <v>47025</v>
      </c>
    </row>
    <row r="362" spans="1:8" ht="24.95" customHeight="1" thickBot="1">
      <c r="A362" s="232">
        <v>15</v>
      </c>
      <c r="B362" s="221" t="s">
        <v>616</v>
      </c>
      <c r="C362" s="533">
        <v>5000000000</v>
      </c>
      <c r="D362" s="534">
        <v>5000000000</v>
      </c>
      <c r="E362" s="222">
        <v>2555</v>
      </c>
      <c r="F362" s="235">
        <v>6.7000000000000004E-2</v>
      </c>
      <c r="G362" s="224">
        <v>44470</v>
      </c>
      <c r="H362" s="225">
        <v>47025</v>
      </c>
    </row>
    <row r="363" spans="1:8" ht="24.95" customHeight="1" thickBot="1">
      <c r="A363" s="216">
        <v>16</v>
      </c>
      <c r="B363" s="217" t="s">
        <v>616</v>
      </c>
      <c r="C363" s="526">
        <v>5000000000</v>
      </c>
      <c r="D363" s="532">
        <v>5000000000</v>
      </c>
      <c r="E363" s="218">
        <v>1586</v>
      </c>
      <c r="F363" s="233">
        <v>0.06</v>
      </c>
      <c r="G363" s="219">
        <v>44704</v>
      </c>
      <c r="H363" s="220">
        <v>46290</v>
      </c>
    </row>
    <row r="364" spans="1:8" ht="24.95" customHeight="1" thickBot="1">
      <c r="A364" s="216">
        <v>17</v>
      </c>
      <c r="B364" s="217" t="s">
        <v>621</v>
      </c>
      <c r="C364" s="526">
        <v>2500000000</v>
      </c>
      <c r="D364" s="532">
        <v>2500000000</v>
      </c>
      <c r="E364" s="218">
        <v>2522</v>
      </c>
      <c r="F364" s="233">
        <v>9.7500000000000003E-2</v>
      </c>
      <c r="G364" s="219">
        <v>44580</v>
      </c>
      <c r="H364" s="220">
        <v>47102</v>
      </c>
    </row>
    <row r="365" spans="1:8" ht="24.95" customHeight="1" thickBot="1">
      <c r="A365" s="216">
        <v>18</v>
      </c>
      <c r="B365" s="217" t="s">
        <v>621</v>
      </c>
      <c r="C365" s="526">
        <v>2500000000</v>
      </c>
      <c r="D365" s="532">
        <v>2500000000</v>
      </c>
      <c r="E365" s="218">
        <v>1712</v>
      </c>
      <c r="F365" s="233">
        <v>0.09</v>
      </c>
      <c r="G365" s="219">
        <v>44659</v>
      </c>
      <c r="H365" s="220">
        <v>46371</v>
      </c>
    </row>
    <row r="366" spans="1:8" ht="24.95" customHeight="1" thickBot="1">
      <c r="A366" s="216">
        <v>19</v>
      </c>
      <c r="B366" s="217" t="s">
        <v>622</v>
      </c>
      <c r="C366" s="526">
        <v>500000000</v>
      </c>
      <c r="D366" s="532">
        <v>500000000</v>
      </c>
      <c r="E366" s="218">
        <v>1095</v>
      </c>
      <c r="F366" s="233">
        <v>0.10249999999999999</v>
      </c>
      <c r="G366" s="219">
        <v>45243</v>
      </c>
      <c r="H366" s="220">
        <v>46338</v>
      </c>
    </row>
    <row r="367" spans="1:8" ht="24.95" customHeight="1" thickBot="1">
      <c r="A367" s="232">
        <v>20</v>
      </c>
      <c r="B367" s="217" t="s">
        <v>622</v>
      </c>
      <c r="C367" s="526">
        <v>500000000</v>
      </c>
      <c r="D367" s="532">
        <v>500000000</v>
      </c>
      <c r="E367" s="218">
        <v>1095</v>
      </c>
      <c r="F367" s="233">
        <v>0.10249999999999999</v>
      </c>
      <c r="G367" s="219">
        <v>45243</v>
      </c>
      <c r="H367" s="220">
        <v>46338</v>
      </c>
    </row>
    <row r="368" spans="1:8" ht="24.95" customHeight="1" thickBot="1">
      <c r="A368" s="234">
        <v>21</v>
      </c>
      <c r="B368" s="221" t="s">
        <v>622</v>
      </c>
      <c r="C368" s="533">
        <v>500000000</v>
      </c>
      <c r="D368" s="534">
        <v>500000000</v>
      </c>
      <c r="E368" s="222">
        <v>1095</v>
      </c>
      <c r="F368" s="235">
        <v>0.10249999999999999</v>
      </c>
      <c r="G368" s="224">
        <v>45243</v>
      </c>
      <c r="H368" s="225">
        <v>46338</v>
      </c>
    </row>
    <row r="369" spans="1:8" ht="24.95" customHeight="1" thickBot="1">
      <c r="A369" s="234">
        <v>22</v>
      </c>
      <c r="B369" s="226" t="s">
        <v>622</v>
      </c>
      <c r="C369" s="535">
        <v>500000000</v>
      </c>
      <c r="D369" s="536">
        <v>500000000</v>
      </c>
      <c r="E369" s="228">
        <v>1095</v>
      </c>
      <c r="F369" s="229">
        <v>0.10249999999999999</v>
      </c>
      <c r="G369" s="230">
        <v>45243</v>
      </c>
      <c r="H369" s="231">
        <v>46338</v>
      </c>
    </row>
    <row r="370" spans="1:8" ht="24.95" customHeight="1" thickBot="1">
      <c r="A370" s="234"/>
      <c r="B370" s="226" t="s">
        <v>623</v>
      </c>
      <c r="C370" s="535">
        <v>902305356</v>
      </c>
      <c r="D370" s="536"/>
      <c r="E370" s="228"/>
      <c r="F370" s="228"/>
      <c r="G370" s="228"/>
      <c r="H370" s="228"/>
    </row>
    <row r="371" spans="1:8" ht="24.95" customHeight="1" thickBot="1">
      <c r="A371" s="236"/>
      <c r="B371" s="237" t="s">
        <v>624</v>
      </c>
      <c r="C371" s="536">
        <v>-41801549510</v>
      </c>
      <c r="D371" s="537"/>
      <c r="E371" s="238"/>
      <c r="F371" s="238"/>
      <c r="G371" s="238"/>
      <c r="H371" s="238"/>
    </row>
    <row r="372" spans="1:8" ht="24.95" customHeight="1" thickBot="1">
      <c r="A372" s="236"/>
      <c r="B372" s="237" t="s">
        <v>625</v>
      </c>
      <c r="C372" s="536">
        <v>78312599</v>
      </c>
      <c r="D372" s="537"/>
      <c r="E372" s="238"/>
      <c r="F372" s="238"/>
      <c r="G372" s="238"/>
      <c r="H372" s="238"/>
    </row>
    <row r="373" spans="1:8" ht="24.95" customHeight="1" thickBot="1">
      <c r="A373" s="635" t="s">
        <v>626</v>
      </c>
      <c r="B373" s="636"/>
      <c r="C373" s="538">
        <v>20818736259</v>
      </c>
      <c r="D373" s="539"/>
      <c r="E373" s="215"/>
      <c r="F373" s="213"/>
      <c r="G373" s="213"/>
      <c r="H373" s="239"/>
    </row>
    <row r="375" spans="1:8" ht="32.25" customHeight="1" thickBot="1">
      <c r="A375" s="196" t="s">
        <v>576</v>
      </c>
    </row>
    <row r="376" spans="1:8" ht="18.95" customHeight="1">
      <c r="A376" s="633" t="s">
        <v>595</v>
      </c>
      <c r="B376" s="633" t="s">
        <v>596</v>
      </c>
      <c r="C376" s="211" t="s">
        <v>597</v>
      </c>
      <c r="D376" s="212" t="s">
        <v>597</v>
      </c>
      <c r="E376" s="210" t="s">
        <v>598</v>
      </c>
      <c r="F376" s="211" t="s">
        <v>599</v>
      </c>
      <c r="G376" s="211" t="s">
        <v>600</v>
      </c>
      <c r="H376" s="211" t="s">
        <v>600</v>
      </c>
    </row>
    <row r="377" spans="1:8" ht="18.95" customHeight="1" thickBot="1">
      <c r="A377" s="634"/>
      <c r="B377" s="634"/>
      <c r="C377" s="213" t="s">
        <v>601</v>
      </c>
      <c r="D377" s="214" t="s">
        <v>602</v>
      </c>
      <c r="E377" s="215" t="s">
        <v>603</v>
      </c>
      <c r="F377" s="213" t="s">
        <v>604</v>
      </c>
      <c r="G377" s="213" t="s">
        <v>605</v>
      </c>
      <c r="H377" s="213" t="s">
        <v>606</v>
      </c>
    </row>
    <row r="378" spans="1:8" ht="24.95" customHeight="1" thickBot="1">
      <c r="A378" s="216">
        <v>1</v>
      </c>
      <c r="B378" s="217" t="s">
        <v>607</v>
      </c>
      <c r="C378" s="540">
        <v>591451403</v>
      </c>
      <c r="D378" s="541">
        <v>1000000000</v>
      </c>
      <c r="E378" s="218">
        <v>2159</v>
      </c>
      <c r="F378" s="191" t="s">
        <v>609</v>
      </c>
      <c r="G378" s="219">
        <v>43609</v>
      </c>
      <c r="H378" s="220">
        <v>45768</v>
      </c>
    </row>
    <row r="379" spans="1:8" ht="24.95" customHeight="1" thickBot="1">
      <c r="A379" s="216">
        <v>2</v>
      </c>
      <c r="B379" s="217" t="s">
        <v>607</v>
      </c>
      <c r="C379" s="540">
        <v>912585519</v>
      </c>
      <c r="D379" s="541">
        <v>1500000000</v>
      </c>
      <c r="E379" s="218">
        <v>1792</v>
      </c>
      <c r="F379" s="233">
        <v>0.1517</v>
      </c>
      <c r="G379" s="219">
        <v>43609</v>
      </c>
      <c r="H379" s="220">
        <v>45401</v>
      </c>
    </row>
    <row r="380" spans="1:8" ht="24.95" customHeight="1" thickBot="1">
      <c r="A380" s="216">
        <v>3</v>
      </c>
      <c r="B380" s="221" t="s">
        <v>607</v>
      </c>
      <c r="C380" s="542">
        <v>310069535</v>
      </c>
      <c r="D380" s="543">
        <v>500000000</v>
      </c>
      <c r="E380" s="222">
        <v>1760</v>
      </c>
      <c r="F380" s="223" t="s">
        <v>627</v>
      </c>
      <c r="G380" s="224">
        <v>43641</v>
      </c>
      <c r="H380" s="225">
        <v>45401</v>
      </c>
    </row>
    <row r="381" spans="1:8" ht="24.95" customHeight="1" thickBot="1">
      <c r="A381" s="216">
        <v>4</v>
      </c>
      <c r="B381" s="226" t="s">
        <v>610</v>
      </c>
      <c r="C381" s="544">
        <v>1000000000</v>
      </c>
      <c r="D381" s="545">
        <v>1000000000</v>
      </c>
      <c r="E381" s="228">
        <v>3651</v>
      </c>
      <c r="F381" s="228" t="s">
        <v>612</v>
      </c>
      <c r="G381" s="230">
        <v>44182</v>
      </c>
      <c r="H381" s="231">
        <v>47833</v>
      </c>
    </row>
    <row r="382" spans="1:8" ht="24.95" customHeight="1" thickBot="1">
      <c r="A382" s="232">
        <v>5</v>
      </c>
      <c r="B382" s="217" t="s">
        <v>613</v>
      </c>
      <c r="C382" s="540">
        <v>1500000000</v>
      </c>
      <c r="D382" s="541">
        <v>1500000000</v>
      </c>
      <c r="E382" s="218">
        <v>3463</v>
      </c>
      <c r="F382" s="191" t="s">
        <v>612</v>
      </c>
      <c r="G382" s="219">
        <v>44370</v>
      </c>
      <c r="H382" s="220">
        <v>47833</v>
      </c>
    </row>
    <row r="383" spans="1:8" ht="24.95" customHeight="1" thickBot="1">
      <c r="A383" s="234">
        <v>6</v>
      </c>
      <c r="B383" s="217" t="s">
        <v>613</v>
      </c>
      <c r="C383" s="540">
        <v>3900000000</v>
      </c>
      <c r="D383" s="541">
        <v>3900000000</v>
      </c>
      <c r="E383" s="218">
        <v>3055</v>
      </c>
      <c r="F383" s="240">
        <v>0.12</v>
      </c>
      <c r="G383" s="219">
        <v>44505</v>
      </c>
      <c r="H383" s="220">
        <v>47560</v>
      </c>
    </row>
    <row r="384" spans="1:8" ht="24.95" customHeight="1" thickBot="1">
      <c r="A384" s="216">
        <v>7</v>
      </c>
      <c r="B384" s="217" t="s">
        <v>614</v>
      </c>
      <c r="C384" s="540">
        <v>1950000000</v>
      </c>
      <c r="D384" s="541">
        <v>1950000000</v>
      </c>
      <c r="E384" s="218">
        <v>1826</v>
      </c>
      <c r="F384" s="240">
        <v>0.09</v>
      </c>
      <c r="G384" s="219">
        <v>43536</v>
      </c>
      <c r="H384" s="220">
        <v>45362</v>
      </c>
    </row>
    <row r="385" spans="1:8" ht="24.95" customHeight="1" thickBot="1">
      <c r="A385" s="216">
        <v>8</v>
      </c>
      <c r="B385" s="217" t="s">
        <v>614</v>
      </c>
      <c r="C385" s="540">
        <v>5500000000</v>
      </c>
      <c r="D385" s="541">
        <v>5500000000</v>
      </c>
      <c r="E385" s="218">
        <v>1826</v>
      </c>
      <c r="F385" s="240">
        <v>0.09</v>
      </c>
      <c r="G385" s="219">
        <v>43536</v>
      </c>
      <c r="H385" s="220">
        <v>45362</v>
      </c>
    </row>
    <row r="386" spans="1:8" ht="24.95" customHeight="1" thickBot="1">
      <c r="A386" s="216">
        <v>9</v>
      </c>
      <c r="B386" s="217" t="s">
        <v>614</v>
      </c>
      <c r="C386" s="540">
        <v>1017000000</v>
      </c>
      <c r="D386" s="541">
        <v>1017000000</v>
      </c>
      <c r="E386" s="218">
        <v>1864</v>
      </c>
      <c r="F386" s="233">
        <v>7.0999999999999994E-2</v>
      </c>
      <c r="G386" s="219">
        <v>44921</v>
      </c>
      <c r="H386" s="220">
        <v>46785</v>
      </c>
    </row>
    <row r="387" spans="1:8" ht="24.95" customHeight="1" thickBot="1">
      <c r="A387" s="216">
        <v>10</v>
      </c>
      <c r="B387" s="217" t="s">
        <v>616</v>
      </c>
      <c r="C387" s="540">
        <v>1000000000</v>
      </c>
      <c r="D387" s="541">
        <v>1000000000</v>
      </c>
      <c r="E387" s="218">
        <v>2545</v>
      </c>
      <c r="F387" s="191" t="s">
        <v>618</v>
      </c>
      <c r="G387" s="219">
        <v>43626</v>
      </c>
      <c r="H387" s="220">
        <v>46171</v>
      </c>
    </row>
    <row r="388" spans="1:8" ht="24.95" customHeight="1" thickBot="1">
      <c r="A388" s="216">
        <v>11</v>
      </c>
      <c r="B388" s="217" t="s">
        <v>616</v>
      </c>
      <c r="C388" s="540">
        <v>1500000000</v>
      </c>
      <c r="D388" s="541">
        <v>1500000000</v>
      </c>
      <c r="E388" s="218">
        <v>2053</v>
      </c>
      <c r="F388" s="191" t="s">
        <v>618</v>
      </c>
      <c r="G388" s="219">
        <v>44118</v>
      </c>
      <c r="H388" s="220">
        <v>46171</v>
      </c>
    </row>
    <row r="389" spans="1:8" ht="24.95" customHeight="1" thickBot="1">
      <c r="A389" s="216">
        <v>12</v>
      </c>
      <c r="B389" s="217" t="s">
        <v>616</v>
      </c>
      <c r="C389" s="540">
        <v>3450000000</v>
      </c>
      <c r="D389" s="541">
        <v>3450000000</v>
      </c>
      <c r="E389" s="218">
        <v>1929</v>
      </c>
      <c r="F389" s="191" t="s">
        <v>618</v>
      </c>
      <c r="G389" s="219">
        <v>44242</v>
      </c>
      <c r="H389" s="220">
        <v>46171</v>
      </c>
    </row>
    <row r="390" spans="1:8" ht="24.95" customHeight="1" thickBot="1">
      <c r="A390" s="216">
        <v>13</v>
      </c>
      <c r="B390" s="217" t="s">
        <v>616</v>
      </c>
      <c r="C390" s="540">
        <v>5000000000</v>
      </c>
      <c r="D390" s="541">
        <v>5000000000</v>
      </c>
      <c r="E390" s="218">
        <v>2610</v>
      </c>
      <c r="F390" s="191">
        <v>0.1</v>
      </c>
      <c r="G390" s="219">
        <v>44659</v>
      </c>
      <c r="H390" s="220">
        <v>47269</v>
      </c>
    </row>
    <row r="391" spans="1:8" ht="24.95" customHeight="1" thickBot="1">
      <c r="A391" s="216">
        <v>14</v>
      </c>
      <c r="B391" s="217" t="s">
        <v>616</v>
      </c>
      <c r="C391" s="540">
        <v>2500000000</v>
      </c>
      <c r="D391" s="541">
        <v>2500000000</v>
      </c>
      <c r="E391" s="218">
        <v>3651</v>
      </c>
      <c r="F391" s="240">
        <v>0.08</v>
      </c>
      <c r="G391" s="219">
        <v>44470</v>
      </c>
      <c r="H391" s="220">
        <v>48121</v>
      </c>
    </row>
    <row r="392" spans="1:8" ht="24.95" customHeight="1" thickBot="1">
      <c r="A392" s="232">
        <v>15</v>
      </c>
      <c r="B392" s="221" t="s">
        <v>616</v>
      </c>
      <c r="C392" s="542">
        <v>2250000000</v>
      </c>
      <c r="D392" s="543">
        <v>2250000000</v>
      </c>
      <c r="E392" s="222">
        <v>3651</v>
      </c>
      <c r="F392" s="241">
        <v>0.08</v>
      </c>
      <c r="G392" s="224">
        <v>44470</v>
      </c>
      <c r="H392" s="225">
        <v>48121</v>
      </c>
    </row>
    <row r="393" spans="1:8" ht="24.95" customHeight="1" thickBot="1">
      <c r="A393" s="216">
        <v>16</v>
      </c>
      <c r="B393" s="217" t="s">
        <v>616</v>
      </c>
      <c r="C393" s="540">
        <v>10000000000</v>
      </c>
      <c r="D393" s="541">
        <v>10000000000</v>
      </c>
      <c r="E393" s="218">
        <v>2555</v>
      </c>
      <c r="F393" s="240">
        <v>7.0000000000000007E-2</v>
      </c>
      <c r="G393" s="219">
        <v>44470</v>
      </c>
      <c r="H393" s="220">
        <v>47025</v>
      </c>
    </row>
    <row r="394" spans="1:8" ht="24.95" customHeight="1" thickBot="1">
      <c r="A394" s="216">
        <v>17</v>
      </c>
      <c r="B394" s="217" t="s">
        <v>616</v>
      </c>
      <c r="C394" s="540">
        <v>5000000000</v>
      </c>
      <c r="D394" s="541">
        <v>5000000000</v>
      </c>
      <c r="E394" s="218">
        <v>2555</v>
      </c>
      <c r="F394" s="240">
        <v>7.0000000000000007E-2</v>
      </c>
      <c r="G394" s="219">
        <v>44470</v>
      </c>
      <c r="H394" s="220">
        <v>47025</v>
      </c>
    </row>
    <row r="395" spans="1:8" ht="24.95" customHeight="1" thickBot="1">
      <c r="A395" s="216">
        <v>18</v>
      </c>
      <c r="B395" s="217" t="s">
        <v>616</v>
      </c>
      <c r="C395" s="540">
        <v>5000000000</v>
      </c>
      <c r="D395" s="541">
        <v>5000000000</v>
      </c>
      <c r="E395" s="218">
        <v>1586</v>
      </c>
      <c r="F395" s="240">
        <v>0.06</v>
      </c>
      <c r="G395" s="219">
        <v>44704</v>
      </c>
      <c r="H395" s="220">
        <v>46290</v>
      </c>
    </row>
    <row r="396" spans="1:8" ht="24.95" customHeight="1" thickBot="1">
      <c r="A396" s="216">
        <v>19</v>
      </c>
      <c r="B396" s="217" t="s">
        <v>621</v>
      </c>
      <c r="C396" s="540">
        <v>2500000000</v>
      </c>
      <c r="D396" s="541">
        <v>2500000000</v>
      </c>
      <c r="E396" s="218">
        <v>2522</v>
      </c>
      <c r="F396" s="240">
        <v>0.1</v>
      </c>
      <c r="G396" s="219">
        <v>44580</v>
      </c>
      <c r="H396" s="220">
        <v>47102</v>
      </c>
    </row>
    <row r="397" spans="1:8" ht="24.95" customHeight="1" thickBot="1">
      <c r="A397" s="232">
        <v>20</v>
      </c>
      <c r="B397" s="217" t="s">
        <v>621</v>
      </c>
      <c r="C397" s="540">
        <v>2500000000</v>
      </c>
      <c r="D397" s="541">
        <v>2500000000</v>
      </c>
      <c r="E397" s="218">
        <v>1712</v>
      </c>
      <c r="F397" s="240">
        <v>0.09</v>
      </c>
      <c r="G397" s="219">
        <v>44659</v>
      </c>
      <c r="H397" s="220">
        <v>46371</v>
      </c>
    </row>
    <row r="398" spans="1:8" ht="24.95" customHeight="1" thickBot="1">
      <c r="A398" s="232">
        <v>21</v>
      </c>
      <c r="B398" s="217" t="s">
        <v>621</v>
      </c>
      <c r="C398" s="540">
        <v>2500000000</v>
      </c>
      <c r="D398" s="541">
        <v>2500000000</v>
      </c>
      <c r="E398" s="218">
        <v>980</v>
      </c>
      <c r="F398" s="240">
        <v>0.09</v>
      </c>
      <c r="G398" s="219">
        <v>44659</v>
      </c>
      <c r="H398" s="220">
        <v>45639</v>
      </c>
    </row>
    <row r="399" spans="1:8" ht="24.95" customHeight="1" thickBot="1">
      <c r="A399" s="232">
        <v>22</v>
      </c>
      <c r="B399" s="217" t="s">
        <v>628</v>
      </c>
      <c r="C399" s="540">
        <v>500000000</v>
      </c>
      <c r="D399" s="541">
        <v>500000000</v>
      </c>
      <c r="E399" s="218">
        <v>1627</v>
      </c>
      <c r="F399" s="240">
        <v>0.11</v>
      </c>
      <c r="G399" s="219">
        <v>44369</v>
      </c>
      <c r="H399" s="220">
        <v>45996</v>
      </c>
    </row>
    <row r="400" spans="1:8" ht="24.95" customHeight="1" thickBot="1">
      <c r="A400" s="232">
        <v>23</v>
      </c>
      <c r="B400" s="217" t="s">
        <v>622</v>
      </c>
      <c r="C400" s="540">
        <v>500000000</v>
      </c>
      <c r="D400" s="541">
        <v>500000000</v>
      </c>
      <c r="E400" s="218">
        <v>1095</v>
      </c>
      <c r="F400" s="233">
        <v>0.10249999999999999</v>
      </c>
      <c r="G400" s="219">
        <v>45243</v>
      </c>
      <c r="H400" s="220">
        <v>46338</v>
      </c>
    </row>
    <row r="401" spans="1:8" ht="24.95" customHeight="1" thickBot="1">
      <c r="A401" s="232">
        <v>24</v>
      </c>
      <c r="B401" s="217" t="s">
        <v>622</v>
      </c>
      <c r="C401" s="540">
        <v>500000000</v>
      </c>
      <c r="D401" s="541">
        <v>500000000</v>
      </c>
      <c r="E401" s="218">
        <v>1095</v>
      </c>
      <c r="F401" s="233">
        <v>0.10249999999999999</v>
      </c>
      <c r="G401" s="219">
        <v>45243</v>
      </c>
      <c r="H401" s="220">
        <v>46338</v>
      </c>
    </row>
    <row r="402" spans="1:8" ht="24.95" customHeight="1" thickBot="1">
      <c r="A402" s="232">
        <v>25</v>
      </c>
      <c r="B402" s="217" t="s">
        <v>622</v>
      </c>
      <c r="C402" s="540">
        <v>500000000</v>
      </c>
      <c r="D402" s="541">
        <v>500000000</v>
      </c>
      <c r="E402" s="218">
        <v>1095</v>
      </c>
      <c r="F402" s="233">
        <v>0.10249999999999999</v>
      </c>
      <c r="G402" s="219">
        <v>45243</v>
      </c>
      <c r="H402" s="220">
        <v>46338</v>
      </c>
    </row>
    <row r="403" spans="1:8" ht="24.95" customHeight="1" thickBot="1">
      <c r="A403" s="232">
        <v>26</v>
      </c>
      <c r="B403" s="217" t="s">
        <v>622</v>
      </c>
      <c r="C403" s="540">
        <v>500000000</v>
      </c>
      <c r="D403" s="541">
        <v>500000000</v>
      </c>
      <c r="E403" s="218">
        <v>1095</v>
      </c>
      <c r="F403" s="233">
        <v>0.10249999999999999</v>
      </c>
      <c r="G403" s="219">
        <v>45243</v>
      </c>
      <c r="H403" s="220">
        <v>46338</v>
      </c>
    </row>
    <row r="404" spans="1:8" ht="24.95" customHeight="1" thickBot="1">
      <c r="A404" s="232">
        <v>27</v>
      </c>
      <c r="B404" s="217" t="s">
        <v>623</v>
      </c>
      <c r="C404" s="540">
        <v>1070839037</v>
      </c>
      <c r="D404" s="541"/>
      <c r="E404" s="218"/>
      <c r="F404" s="191"/>
      <c r="G404" s="191"/>
      <c r="H404" s="242"/>
    </row>
    <row r="405" spans="1:8" ht="24.95" customHeight="1" thickBot="1">
      <c r="A405" s="234">
        <v>28</v>
      </c>
      <c r="B405" s="221" t="s">
        <v>624</v>
      </c>
      <c r="C405" s="542">
        <v>-39974320924</v>
      </c>
      <c r="D405" s="546"/>
      <c r="E405" s="243"/>
      <c r="F405" s="244"/>
      <c r="G405" s="244"/>
      <c r="H405" s="245"/>
    </row>
    <row r="406" spans="1:8" ht="24.95" customHeight="1" thickBot="1">
      <c r="A406" s="635" t="s">
        <v>626</v>
      </c>
      <c r="B406" s="636"/>
      <c r="C406" s="547">
        <v>23477624570</v>
      </c>
      <c r="D406" s="548"/>
      <c r="E406" s="215"/>
      <c r="F406" s="213"/>
      <c r="G406" s="213"/>
      <c r="H406" s="246"/>
    </row>
    <row r="407" spans="1:8" ht="21.95" customHeight="1">
      <c r="A407" s="196"/>
    </row>
    <row r="408" spans="1:8" ht="32.25" customHeight="1">
      <c r="A408" s="82" t="s">
        <v>629</v>
      </c>
    </row>
    <row r="409" spans="1:8" ht="32.25" customHeight="1">
      <c r="A409" s="583" t="s">
        <v>630</v>
      </c>
      <c r="B409" s="583"/>
      <c r="C409" s="583"/>
      <c r="D409" s="583"/>
    </row>
    <row r="410" spans="1:8" ht="17.100000000000001" customHeight="1">
      <c r="A410" s="196"/>
    </row>
    <row r="411" spans="1:8" ht="32.25" customHeight="1">
      <c r="A411" s="82" t="s">
        <v>631</v>
      </c>
    </row>
    <row r="412" spans="1:8" ht="32.25" customHeight="1">
      <c r="A412" s="583" t="s">
        <v>632</v>
      </c>
      <c r="B412" s="583"/>
      <c r="C412" s="583"/>
      <c r="D412" s="583"/>
    </row>
    <row r="413" spans="1:8" ht="38.1" customHeight="1">
      <c r="A413" s="583" t="s">
        <v>633</v>
      </c>
      <c r="B413" s="583"/>
      <c r="C413" s="583"/>
      <c r="D413" s="583"/>
    </row>
    <row r="414" spans="1:8" ht="44.1" customHeight="1">
      <c r="A414" s="583" t="s">
        <v>634</v>
      </c>
      <c r="B414" s="583"/>
      <c r="C414" s="583"/>
      <c r="D414" s="583"/>
    </row>
    <row r="415" spans="1:8" ht="23.1" customHeight="1">
      <c r="A415" s="583" t="s">
        <v>635</v>
      </c>
      <c r="B415" s="583"/>
      <c r="C415" s="583"/>
      <c r="D415" s="583"/>
    </row>
    <row r="416" spans="1:8" ht="32.25" customHeight="1">
      <c r="A416" s="583" t="s">
        <v>636</v>
      </c>
      <c r="B416" s="583"/>
      <c r="C416" s="583"/>
      <c r="D416" s="583"/>
    </row>
    <row r="417" spans="1:6" ht="36" customHeight="1">
      <c r="A417" s="582" t="s">
        <v>637</v>
      </c>
      <c r="B417" s="582"/>
      <c r="C417" s="582"/>
      <c r="D417" s="582"/>
    </row>
    <row r="418" spans="1:6" ht="23.1" customHeight="1">
      <c r="A418" s="588" t="s">
        <v>638</v>
      </c>
      <c r="B418" s="588"/>
      <c r="C418" s="588"/>
      <c r="D418" s="588"/>
    </row>
    <row r="419" spans="1:6" ht="21" customHeight="1">
      <c r="A419" s="196"/>
    </row>
    <row r="420" spans="1:6" ht="32.25" customHeight="1" thickBot="1">
      <c r="A420" s="196" t="s">
        <v>639</v>
      </c>
    </row>
    <row r="421" spans="1:6" ht="20.100000000000001" customHeight="1">
      <c r="A421" s="629" t="s">
        <v>504</v>
      </c>
      <c r="B421" s="631" t="s">
        <v>640</v>
      </c>
      <c r="C421" s="631" t="s">
        <v>641</v>
      </c>
      <c r="D421" s="512" t="s">
        <v>642</v>
      </c>
      <c r="E421" s="512" t="s">
        <v>643</v>
      </c>
      <c r="F421" s="512" t="s">
        <v>644</v>
      </c>
    </row>
    <row r="422" spans="1:6" ht="20.100000000000001" customHeight="1" thickBot="1">
      <c r="A422" s="630"/>
      <c r="B422" s="632"/>
      <c r="C422" s="632"/>
      <c r="D422" s="248" t="s">
        <v>468</v>
      </c>
      <c r="E422" s="248" t="s">
        <v>468</v>
      </c>
      <c r="F422" s="248" t="s">
        <v>468</v>
      </c>
    </row>
    <row r="423" spans="1:6" ht="24.95" customHeight="1" thickBot="1">
      <c r="A423" s="249" t="s">
        <v>645</v>
      </c>
      <c r="B423" s="250"/>
      <c r="C423" s="251"/>
      <c r="D423" s="251"/>
      <c r="E423" s="251"/>
      <c r="F423" s="251"/>
    </row>
    <row r="424" spans="1:6" ht="24.95" customHeight="1" thickBot="1">
      <c r="A424" s="250" t="s">
        <v>646</v>
      </c>
      <c r="B424" s="252" t="s">
        <v>382</v>
      </c>
      <c r="C424" s="252" t="s">
        <v>382</v>
      </c>
      <c r="D424" s="549">
        <v>14664590748</v>
      </c>
      <c r="E424" s="549" t="s">
        <v>560</v>
      </c>
      <c r="F424" s="549">
        <v>14664590748</v>
      </c>
    </row>
    <row r="425" spans="1:6" ht="24.95" customHeight="1" thickBot="1">
      <c r="A425" s="250" t="s">
        <v>647</v>
      </c>
      <c r="B425" s="254" t="s">
        <v>648</v>
      </c>
      <c r="C425" s="254" t="s">
        <v>648</v>
      </c>
      <c r="D425" s="549">
        <v>6558403547</v>
      </c>
      <c r="E425" s="549">
        <v>-2453831891</v>
      </c>
      <c r="F425" s="549">
        <v>4104571656</v>
      </c>
    </row>
    <row r="426" spans="1:6" ht="24.95" customHeight="1" thickBot="1">
      <c r="A426" s="250" t="s">
        <v>649</v>
      </c>
      <c r="B426" s="254">
        <v>10</v>
      </c>
      <c r="C426" s="254">
        <v>20</v>
      </c>
      <c r="D426" s="549">
        <v>13464039736</v>
      </c>
      <c r="E426" s="549">
        <v>-10048689882</v>
      </c>
      <c r="F426" s="549">
        <v>3415349854</v>
      </c>
    </row>
    <row r="427" spans="1:6" ht="24.95" customHeight="1" thickBot="1">
      <c r="A427" s="250" t="s">
        <v>650</v>
      </c>
      <c r="B427" s="254">
        <v>25</v>
      </c>
      <c r="C427" s="254">
        <v>50</v>
      </c>
      <c r="D427" s="549">
        <v>7725162541</v>
      </c>
      <c r="E427" s="549">
        <v>-5092582178</v>
      </c>
      <c r="F427" s="549">
        <v>2632580363</v>
      </c>
    </row>
    <row r="428" spans="1:6" ht="24.95" customHeight="1" thickBot="1">
      <c r="A428" s="250" t="s">
        <v>651</v>
      </c>
      <c r="B428" s="254">
        <v>20</v>
      </c>
      <c r="C428" s="254">
        <v>20</v>
      </c>
      <c r="D428" s="549">
        <v>3507900069</v>
      </c>
      <c r="E428" s="549">
        <v>-1090537816</v>
      </c>
      <c r="F428" s="549">
        <v>2417362253</v>
      </c>
    </row>
    <row r="429" spans="1:6" ht="24.95" customHeight="1" thickBot="1">
      <c r="A429" s="250" t="s">
        <v>652</v>
      </c>
      <c r="B429" s="254">
        <v>10</v>
      </c>
      <c r="C429" s="254">
        <v>20</v>
      </c>
      <c r="D429" s="549">
        <v>382607348</v>
      </c>
      <c r="E429" s="549">
        <v>-344706230</v>
      </c>
      <c r="F429" s="549">
        <v>37901118</v>
      </c>
    </row>
    <row r="430" spans="1:6" ht="24.95" customHeight="1" thickBot="1">
      <c r="A430" s="255" t="s">
        <v>475</v>
      </c>
      <c r="B430" s="203"/>
      <c r="C430" s="203"/>
      <c r="D430" s="550">
        <v>46302703989</v>
      </c>
      <c r="E430" s="550">
        <v>-19030347997</v>
      </c>
      <c r="F430" s="550">
        <v>27272355992</v>
      </c>
    </row>
    <row r="431" spans="1:6" ht="32.25" customHeight="1">
      <c r="A431" s="196"/>
    </row>
    <row r="432" spans="1:6" ht="32.25" customHeight="1" thickBot="1">
      <c r="A432" s="196" t="s">
        <v>653</v>
      </c>
    </row>
    <row r="433" spans="1:6" ht="18.95" customHeight="1">
      <c r="A433" s="629" t="s">
        <v>504</v>
      </c>
      <c r="B433" s="631" t="s">
        <v>654</v>
      </c>
      <c r="C433" s="631" t="s">
        <v>641</v>
      </c>
      <c r="D433" s="512" t="s">
        <v>642</v>
      </c>
      <c r="E433" s="512" t="s">
        <v>643</v>
      </c>
      <c r="F433" s="512" t="s">
        <v>644</v>
      </c>
    </row>
    <row r="434" spans="1:6" ht="18.95" customHeight="1" thickBot="1">
      <c r="A434" s="630"/>
      <c r="B434" s="632"/>
      <c r="C434" s="632"/>
      <c r="D434" s="248" t="s">
        <v>468</v>
      </c>
      <c r="E434" s="248" t="s">
        <v>468</v>
      </c>
      <c r="F434" s="248" t="s">
        <v>468</v>
      </c>
    </row>
    <row r="435" spans="1:6" ht="24.95" customHeight="1" thickBot="1">
      <c r="A435" s="249" t="s">
        <v>645</v>
      </c>
      <c r="B435" s="256"/>
      <c r="C435" s="254"/>
      <c r="D435" s="254"/>
      <c r="E435" s="254"/>
      <c r="F435" s="254"/>
    </row>
    <row r="436" spans="1:6" ht="24.95" customHeight="1" thickBot="1">
      <c r="A436" s="250" t="s">
        <v>647</v>
      </c>
      <c r="B436" s="254" t="s">
        <v>648</v>
      </c>
      <c r="C436" s="254" t="s">
        <v>648</v>
      </c>
      <c r="D436" s="549">
        <v>6558403547</v>
      </c>
      <c r="E436" s="549">
        <v>-2341770671</v>
      </c>
      <c r="F436" s="549">
        <v>4216632876</v>
      </c>
    </row>
    <row r="437" spans="1:6" ht="24.95" customHeight="1" thickBot="1">
      <c r="A437" s="257" t="s">
        <v>649</v>
      </c>
      <c r="B437" s="258">
        <v>10</v>
      </c>
      <c r="C437" s="258">
        <v>20</v>
      </c>
      <c r="D437" s="551">
        <v>15188630927</v>
      </c>
      <c r="E437" s="551">
        <v>-11228611674</v>
      </c>
      <c r="F437" s="551">
        <v>3960019253</v>
      </c>
    </row>
    <row r="438" spans="1:6" ht="24.95" customHeight="1" thickBot="1">
      <c r="A438" s="250" t="s">
        <v>651</v>
      </c>
      <c r="B438" s="254">
        <v>20</v>
      </c>
      <c r="C438" s="254">
        <v>20</v>
      </c>
      <c r="D438" s="549">
        <v>3769295762</v>
      </c>
      <c r="E438" s="549">
        <v>-1633804313</v>
      </c>
      <c r="F438" s="549">
        <v>2135491449</v>
      </c>
    </row>
    <row r="439" spans="1:6" ht="24.95" customHeight="1" thickBot="1">
      <c r="A439" s="250" t="s">
        <v>646</v>
      </c>
      <c r="B439" s="254" t="s">
        <v>382</v>
      </c>
      <c r="C439" s="254" t="s">
        <v>382</v>
      </c>
      <c r="D439" s="549">
        <v>1508444731</v>
      </c>
      <c r="E439" s="549">
        <v>0</v>
      </c>
      <c r="F439" s="549">
        <v>1508444731</v>
      </c>
    </row>
    <row r="440" spans="1:6" ht="24.95" customHeight="1" thickBot="1">
      <c r="A440" s="260" t="s">
        <v>650</v>
      </c>
      <c r="B440" s="261">
        <v>25</v>
      </c>
      <c r="C440" s="261">
        <v>50</v>
      </c>
      <c r="D440" s="552">
        <v>5810304998</v>
      </c>
      <c r="E440" s="552">
        <v>-4448925446</v>
      </c>
      <c r="F440" s="552">
        <v>1361379552</v>
      </c>
    </row>
    <row r="441" spans="1:6" ht="24.95" customHeight="1" thickBot="1">
      <c r="A441" s="250" t="s">
        <v>652</v>
      </c>
      <c r="B441" s="254">
        <v>10</v>
      </c>
      <c r="C441" s="254">
        <v>20</v>
      </c>
      <c r="D441" s="549">
        <v>382607353</v>
      </c>
      <c r="E441" s="549">
        <v>-334730106</v>
      </c>
      <c r="F441" s="549">
        <v>47877247</v>
      </c>
    </row>
    <row r="442" spans="1:6" ht="24.95" customHeight="1" thickBot="1">
      <c r="A442" s="255" t="s">
        <v>475</v>
      </c>
      <c r="B442" s="262"/>
      <c r="C442" s="262"/>
      <c r="D442" s="550">
        <v>33217687318</v>
      </c>
      <c r="E442" s="553">
        <v>-19987842210</v>
      </c>
      <c r="F442" s="550">
        <v>13229845108</v>
      </c>
    </row>
    <row r="443" spans="1:6" ht="32.25" customHeight="1">
      <c r="A443" s="263"/>
    </row>
    <row r="444" spans="1:6" ht="32.25" customHeight="1">
      <c r="A444" s="82" t="s">
        <v>655</v>
      </c>
    </row>
    <row r="445" spans="1:6" ht="32.25" customHeight="1" thickBot="1">
      <c r="A445" s="196" t="s">
        <v>639</v>
      </c>
    </row>
    <row r="446" spans="1:6" ht="24.95" customHeight="1" thickBot="1">
      <c r="A446" s="264" t="s">
        <v>504</v>
      </c>
      <c r="B446" s="265" t="s">
        <v>656</v>
      </c>
      <c r="C446" s="265" t="s">
        <v>657</v>
      </c>
      <c r="D446" s="265" t="s">
        <v>658</v>
      </c>
      <c r="E446" s="265" t="s">
        <v>659</v>
      </c>
    </row>
    <row r="447" spans="1:6" ht="24.95" customHeight="1" thickBot="1">
      <c r="A447" s="266">
        <v>45627</v>
      </c>
      <c r="B447" s="251"/>
      <c r="C447" s="251"/>
      <c r="D447" s="251"/>
      <c r="E447" s="251"/>
    </row>
    <row r="448" spans="1:6" ht="24.95" customHeight="1" thickBot="1">
      <c r="A448" s="250" t="s">
        <v>660</v>
      </c>
      <c r="B448" s="549">
        <v>68783989272</v>
      </c>
      <c r="C448" s="549">
        <v>43258863916</v>
      </c>
      <c r="D448" s="549">
        <v>-58392462192</v>
      </c>
      <c r="E448" s="549">
        <v>53650390996</v>
      </c>
    </row>
    <row r="449" spans="1:5" ht="24.95" customHeight="1" thickBot="1">
      <c r="A449" s="250" t="s">
        <v>661</v>
      </c>
      <c r="B449" s="549">
        <v>4348437471</v>
      </c>
      <c r="C449" s="549">
        <v>14685383458</v>
      </c>
      <c r="D449" s="549">
        <v>-4980133548</v>
      </c>
      <c r="E449" s="549">
        <v>14053687381</v>
      </c>
    </row>
    <row r="450" spans="1:5" ht="24.95" customHeight="1" thickBot="1">
      <c r="A450" s="250" t="s">
        <v>662</v>
      </c>
      <c r="B450" s="549">
        <v>666039774</v>
      </c>
      <c r="C450" s="554">
        <v>1446860994</v>
      </c>
      <c r="D450" s="554">
        <v>-1419055007</v>
      </c>
      <c r="E450" s="549">
        <v>693845761</v>
      </c>
    </row>
    <row r="451" spans="1:5" ht="24.95" customHeight="1" thickBot="1">
      <c r="A451" s="250" t="s">
        <v>663</v>
      </c>
      <c r="B451" s="549">
        <v>795165153</v>
      </c>
      <c r="C451" s="549">
        <v>1234150310</v>
      </c>
      <c r="D451" s="549">
        <v>-1407382460</v>
      </c>
      <c r="E451" s="549">
        <v>621933003</v>
      </c>
    </row>
    <row r="452" spans="1:5" ht="24.95" customHeight="1" thickBot="1">
      <c r="A452" s="250" t="s">
        <v>664</v>
      </c>
      <c r="B452" s="549">
        <v>587688725</v>
      </c>
      <c r="C452" s="549">
        <v>1391979845</v>
      </c>
      <c r="D452" s="549">
        <v>-1674601421</v>
      </c>
      <c r="E452" s="549">
        <v>305067149</v>
      </c>
    </row>
    <row r="453" spans="1:5" ht="24.95" customHeight="1" thickBot="1">
      <c r="A453" s="267" t="s">
        <v>475</v>
      </c>
      <c r="B453" s="555">
        <v>75181320395</v>
      </c>
      <c r="C453" s="555">
        <v>62017238523</v>
      </c>
      <c r="D453" s="555">
        <v>-67873634628</v>
      </c>
      <c r="E453" s="555">
        <v>69324924290</v>
      </c>
    </row>
    <row r="454" spans="1:5" ht="32.25" customHeight="1">
      <c r="A454" s="269"/>
    </row>
    <row r="455" spans="1:5" ht="32.25" customHeight="1" thickBot="1">
      <c r="A455" s="196" t="s">
        <v>653</v>
      </c>
    </row>
    <row r="456" spans="1:5" ht="24.95" customHeight="1" thickBot="1">
      <c r="A456" s="264" t="s">
        <v>504</v>
      </c>
      <c r="B456" s="265" t="s">
        <v>656</v>
      </c>
      <c r="C456" s="265" t="s">
        <v>657</v>
      </c>
      <c r="D456" s="265" t="s">
        <v>658</v>
      </c>
      <c r="E456" s="265" t="s">
        <v>659</v>
      </c>
    </row>
    <row r="457" spans="1:5" ht="24.95" customHeight="1" thickBot="1">
      <c r="A457" s="266">
        <v>45261</v>
      </c>
      <c r="B457" s="251"/>
      <c r="C457" s="251"/>
      <c r="D457" s="251"/>
      <c r="E457" s="251"/>
    </row>
    <row r="458" spans="1:5" ht="24.95" customHeight="1" thickBot="1">
      <c r="A458" s="250" t="s">
        <v>660</v>
      </c>
      <c r="B458" s="549">
        <v>31616916956</v>
      </c>
      <c r="C458" s="549">
        <v>63871377598</v>
      </c>
      <c r="D458" s="549">
        <v>-26704305282</v>
      </c>
      <c r="E458" s="549">
        <v>68783989272</v>
      </c>
    </row>
    <row r="459" spans="1:5" ht="24.95" customHeight="1" thickBot="1">
      <c r="A459" s="250" t="s">
        <v>661</v>
      </c>
      <c r="B459" s="549">
        <v>4409847472</v>
      </c>
      <c r="C459" s="549">
        <v>3469909270</v>
      </c>
      <c r="D459" s="549">
        <v>-3531319271</v>
      </c>
      <c r="E459" s="549">
        <v>4348437471</v>
      </c>
    </row>
    <row r="460" spans="1:5" ht="24.95" customHeight="1" thickBot="1">
      <c r="A460" s="250" t="s">
        <v>663</v>
      </c>
      <c r="B460" s="549">
        <v>945488553</v>
      </c>
      <c r="C460" s="549">
        <v>803101910</v>
      </c>
      <c r="D460" s="549">
        <v>-953425310</v>
      </c>
      <c r="E460" s="549">
        <v>795165153</v>
      </c>
    </row>
    <row r="461" spans="1:5" ht="24.95" customHeight="1" thickBot="1">
      <c r="A461" s="250" t="s">
        <v>662</v>
      </c>
      <c r="B461" s="549">
        <v>550822415</v>
      </c>
      <c r="C461" s="549">
        <v>1266739152</v>
      </c>
      <c r="D461" s="549">
        <v>-1151521793</v>
      </c>
      <c r="E461" s="549">
        <v>666039774</v>
      </c>
    </row>
    <row r="462" spans="1:5" ht="24.95" customHeight="1" thickBot="1">
      <c r="A462" s="250" t="s">
        <v>664</v>
      </c>
      <c r="B462" s="549">
        <v>990727704</v>
      </c>
      <c r="C462" s="549">
        <v>1410627572</v>
      </c>
      <c r="D462" s="549">
        <v>-1813666551</v>
      </c>
      <c r="E462" s="549">
        <v>587688725</v>
      </c>
    </row>
    <row r="463" spans="1:5" ht="24.95" customHeight="1" thickBot="1">
      <c r="A463" s="267" t="s">
        <v>475</v>
      </c>
      <c r="B463" s="555">
        <v>38513803100</v>
      </c>
      <c r="C463" s="555">
        <v>70821755502</v>
      </c>
      <c r="D463" s="555">
        <v>-34154238207</v>
      </c>
      <c r="E463" s="555">
        <v>75181320395</v>
      </c>
    </row>
    <row r="464" spans="1:5" ht="32.25" customHeight="1">
      <c r="A464" s="196"/>
    </row>
    <row r="465" spans="1:6" ht="32.25" customHeight="1">
      <c r="A465" s="583" t="s">
        <v>665</v>
      </c>
      <c r="B465" s="583"/>
      <c r="C465" s="583"/>
      <c r="D465" s="583"/>
    </row>
    <row r="466" spans="1:6" ht="84.95" customHeight="1">
      <c r="A466" s="583" t="s">
        <v>666</v>
      </c>
      <c r="B466" s="583"/>
      <c r="C466" s="583"/>
      <c r="D466" s="583"/>
    </row>
    <row r="467" spans="1:6" ht="9" customHeight="1">
      <c r="A467" s="196"/>
    </row>
    <row r="468" spans="1:6" ht="32.25" customHeight="1">
      <c r="A468" s="82" t="s">
        <v>667</v>
      </c>
    </row>
    <row r="469" spans="1:6" ht="21.95" customHeight="1">
      <c r="A469" s="582" t="s">
        <v>668</v>
      </c>
      <c r="B469" s="582"/>
      <c r="C469" s="582"/>
      <c r="D469" s="582"/>
    </row>
    <row r="470" spans="1:6" ht="32.25" customHeight="1" thickBot="1">
      <c r="A470" s="196" t="s">
        <v>669</v>
      </c>
    </row>
    <row r="471" spans="1:6" ht="24.95" customHeight="1" thickBot="1">
      <c r="A471" s="271" t="s">
        <v>670</v>
      </c>
      <c r="B471" s="272" t="s">
        <v>671</v>
      </c>
      <c r="C471" s="272" t="s">
        <v>672</v>
      </c>
      <c r="D471" s="272" t="s">
        <v>673</v>
      </c>
      <c r="E471" s="272" t="s">
        <v>674</v>
      </c>
      <c r="F471" s="272" t="s">
        <v>675</v>
      </c>
    </row>
    <row r="472" spans="1:6" ht="24.95" customHeight="1" thickBot="1">
      <c r="A472" s="273" t="s">
        <v>676</v>
      </c>
      <c r="B472" s="274">
        <v>42156</v>
      </c>
      <c r="C472" s="275">
        <v>120</v>
      </c>
      <c r="D472" s="276">
        <v>500000</v>
      </c>
      <c r="E472" s="277">
        <v>45823</v>
      </c>
      <c r="F472" s="278">
        <v>500000</v>
      </c>
    </row>
    <row r="473" spans="1:6" ht="24.95" customHeight="1" thickBot="1">
      <c r="A473" s="279" t="s">
        <v>677</v>
      </c>
      <c r="B473" s="280">
        <v>43160</v>
      </c>
      <c r="C473" s="252">
        <v>84</v>
      </c>
      <c r="D473" s="253">
        <v>1498000</v>
      </c>
      <c r="E473" s="281">
        <v>45719</v>
      </c>
      <c r="F473" s="112">
        <v>1498000</v>
      </c>
    </row>
    <row r="474" spans="1:6" ht="24.95" customHeight="1" thickBot="1">
      <c r="A474" s="279" t="s">
        <v>677</v>
      </c>
      <c r="B474" s="280">
        <v>43160</v>
      </c>
      <c r="C474" s="252">
        <v>84</v>
      </c>
      <c r="D474" s="253">
        <v>2000</v>
      </c>
      <c r="E474" s="281">
        <v>45719</v>
      </c>
      <c r="F474" s="112">
        <v>2000</v>
      </c>
    </row>
    <row r="475" spans="1:6" ht="24.95" customHeight="1" thickBot="1">
      <c r="A475" s="279" t="s">
        <v>678</v>
      </c>
      <c r="B475" s="280">
        <v>43160</v>
      </c>
      <c r="C475" s="252">
        <v>120</v>
      </c>
      <c r="D475" s="253">
        <v>1500000</v>
      </c>
      <c r="E475" s="281">
        <v>46814</v>
      </c>
      <c r="F475" s="112">
        <v>1500000</v>
      </c>
    </row>
    <row r="476" spans="1:6" ht="24.95" customHeight="1" thickBot="1">
      <c r="A476" s="279" t="s">
        <v>679</v>
      </c>
      <c r="B476" s="280">
        <v>44256</v>
      </c>
      <c r="C476" s="252">
        <v>84</v>
      </c>
      <c r="D476" s="253">
        <v>5500000</v>
      </c>
      <c r="E476" s="281">
        <v>46829</v>
      </c>
      <c r="F476" s="112">
        <v>5500000</v>
      </c>
    </row>
    <row r="477" spans="1:6" ht="24.95" customHeight="1" thickBot="1">
      <c r="A477" s="279" t="s">
        <v>680</v>
      </c>
      <c r="B477" s="280">
        <v>44287</v>
      </c>
      <c r="C477" s="252">
        <v>60</v>
      </c>
      <c r="D477" s="253">
        <v>10000000</v>
      </c>
      <c r="E477" s="281">
        <v>46154</v>
      </c>
      <c r="F477" s="112">
        <v>10000000</v>
      </c>
    </row>
    <row r="478" spans="1:6" ht="24.95" customHeight="1" thickBot="1">
      <c r="A478" s="279" t="s">
        <v>679</v>
      </c>
      <c r="B478" s="280">
        <v>45597</v>
      </c>
      <c r="C478" s="252">
        <v>72</v>
      </c>
      <c r="D478" s="253">
        <v>8000000</v>
      </c>
      <c r="E478" s="281">
        <v>47450</v>
      </c>
      <c r="F478" s="253">
        <v>8000000</v>
      </c>
    </row>
    <row r="479" spans="1:6" ht="24.95" customHeight="1" thickBot="1">
      <c r="A479" s="279" t="s">
        <v>680</v>
      </c>
      <c r="B479" s="280">
        <v>45597</v>
      </c>
      <c r="C479" s="252">
        <v>96</v>
      </c>
      <c r="D479" s="253">
        <v>4000000</v>
      </c>
      <c r="E479" s="281">
        <v>48180</v>
      </c>
      <c r="F479" s="253">
        <v>4000000</v>
      </c>
    </row>
    <row r="480" spans="1:6" ht="24.95" customHeight="1" thickBot="1">
      <c r="A480" s="282" t="s">
        <v>681</v>
      </c>
      <c r="B480" s="251"/>
      <c r="C480" s="251"/>
      <c r="D480" s="268">
        <v>31000000</v>
      </c>
      <c r="E480" s="283"/>
      <c r="F480" s="268">
        <v>31000000</v>
      </c>
    </row>
    <row r="481" spans="1:6" ht="24.95" customHeight="1" thickBot="1">
      <c r="A481" s="282" t="s">
        <v>682</v>
      </c>
      <c r="B481" s="251"/>
      <c r="C481" s="251"/>
      <c r="D481" s="268">
        <v>242769060000</v>
      </c>
      <c r="E481" s="283"/>
      <c r="F481" s="283"/>
    </row>
    <row r="482" spans="1:6" ht="32.25" customHeight="1">
      <c r="A482" s="284"/>
    </row>
    <row r="483" spans="1:6" ht="32.25" customHeight="1" thickBot="1">
      <c r="A483" s="196" t="s">
        <v>683</v>
      </c>
    </row>
    <row r="484" spans="1:6" ht="24" customHeight="1" thickBot="1">
      <c r="A484" s="513" t="s">
        <v>670</v>
      </c>
      <c r="B484" s="514" t="s">
        <v>671</v>
      </c>
      <c r="C484" s="514" t="s">
        <v>672</v>
      </c>
      <c r="D484" s="514" t="s">
        <v>673</v>
      </c>
      <c r="E484" s="514" t="s">
        <v>674</v>
      </c>
      <c r="F484" s="515" t="s">
        <v>675</v>
      </c>
    </row>
    <row r="485" spans="1:6" ht="24" customHeight="1" thickBot="1">
      <c r="A485" s="279" t="s">
        <v>684</v>
      </c>
      <c r="B485" s="280">
        <v>45505</v>
      </c>
      <c r="C485" s="252">
        <v>1095</v>
      </c>
      <c r="D485" s="253">
        <v>11000000</v>
      </c>
      <c r="E485" s="281">
        <v>46601</v>
      </c>
      <c r="F485" s="112">
        <v>11000000</v>
      </c>
    </row>
    <row r="486" spans="1:6" ht="24" customHeight="1" thickBot="1">
      <c r="A486" s="279" t="s">
        <v>685</v>
      </c>
      <c r="B486" s="280">
        <v>45505</v>
      </c>
      <c r="C486" s="252">
        <v>730</v>
      </c>
      <c r="D486" s="253">
        <v>4000000</v>
      </c>
      <c r="E486" s="281">
        <v>46247</v>
      </c>
      <c r="F486" s="253">
        <v>4000000</v>
      </c>
    </row>
    <row r="487" spans="1:6" ht="24" customHeight="1" thickBot="1">
      <c r="A487" s="282" t="s">
        <v>686</v>
      </c>
      <c r="B487" s="251"/>
      <c r="C487" s="251"/>
      <c r="D487" s="268">
        <v>15000000</v>
      </c>
      <c r="E487" s="283"/>
      <c r="F487" s="268">
        <v>15000000</v>
      </c>
    </row>
    <row r="488" spans="1:6" ht="24" customHeight="1" thickBot="1">
      <c r="A488" s="282" t="s">
        <v>687</v>
      </c>
      <c r="B488" s="251"/>
      <c r="C488" s="251"/>
      <c r="D488" s="268">
        <v>117468900000</v>
      </c>
      <c r="E488" s="283"/>
      <c r="F488" s="283"/>
    </row>
    <row r="490" spans="1:6" ht="23.1" customHeight="1">
      <c r="A490" s="582" t="s">
        <v>688</v>
      </c>
      <c r="B490" s="582"/>
    </row>
    <row r="491" spans="1:6" ht="32.25" customHeight="1" thickBot="1">
      <c r="A491" s="196" t="s">
        <v>689</v>
      </c>
    </row>
    <row r="492" spans="1:6" ht="24.95" customHeight="1" thickBot="1">
      <c r="A492" s="271" t="s">
        <v>670</v>
      </c>
      <c r="B492" s="272" t="s">
        <v>671</v>
      </c>
      <c r="C492" s="272" t="s">
        <v>672</v>
      </c>
      <c r="D492" s="272" t="s">
        <v>673</v>
      </c>
      <c r="E492" s="272" t="s">
        <v>674</v>
      </c>
      <c r="F492" s="272" t="s">
        <v>675</v>
      </c>
    </row>
    <row r="493" spans="1:6" ht="24.95" customHeight="1" thickBot="1">
      <c r="A493" s="285" t="s">
        <v>676</v>
      </c>
      <c r="B493" s="286">
        <v>42156</v>
      </c>
      <c r="C493" s="287">
        <v>120</v>
      </c>
      <c r="D493" s="276">
        <v>500000</v>
      </c>
      <c r="E493" s="277">
        <v>45823</v>
      </c>
      <c r="F493" s="278">
        <v>500000</v>
      </c>
    </row>
    <row r="494" spans="1:6" ht="24.95" customHeight="1" thickBot="1">
      <c r="A494" s="288" t="s">
        <v>677</v>
      </c>
      <c r="B494" s="289">
        <v>43160</v>
      </c>
      <c r="C494" s="254">
        <v>84</v>
      </c>
      <c r="D494" s="253">
        <v>1498000</v>
      </c>
      <c r="E494" s="281">
        <v>45719</v>
      </c>
      <c r="F494" s="112">
        <v>1498000</v>
      </c>
    </row>
    <row r="495" spans="1:6" ht="24.95" customHeight="1" thickBot="1">
      <c r="A495" s="288" t="s">
        <v>677</v>
      </c>
      <c r="B495" s="289">
        <v>43160</v>
      </c>
      <c r="C495" s="254">
        <v>84</v>
      </c>
      <c r="D495" s="253">
        <v>2000</v>
      </c>
      <c r="E495" s="281">
        <v>45719</v>
      </c>
      <c r="F495" s="112">
        <v>2000</v>
      </c>
    </row>
    <row r="496" spans="1:6" ht="24.95" customHeight="1" thickBot="1">
      <c r="A496" s="288" t="s">
        <v>678</v>
      </c>
      <c r="B496" s="289">
        <v>43160</v>
      </c>
      <c r="C496" s="254">
        <v>84</v>
      </c>
      <c r="D496" s="253">
        <v>1500000</v>
      </c>
      <c r="E496" s="281">
        <v>46814</v>
      </c>
      <c r="F496" s="112">
        <v>1500000</v>
      </c>
    </row>
    <row r="497" spans="1:10" ht="24.95" customHeight="1" thickBot="1">
      <c r="A497" s="288" t="s">
        <v>679</v>
      </c>
      <c r="B497" s="289">
        <v>44256</v>
      </c>
      <c r="C497" s="254">
        <v>120</v>
      </c>
      <c r="D497" s="253">
        <v>5500000</v>
      </c>
      <c r="E497" s="281">
        <v>46829</v>
      </c>
      <c r="F497" s="112">
        <v>5500000</v>
      </c>
    </row>
    <row r="498" spans="1:10" ht="24.95" customHeight="1" thickBot="1">
      <c r="A498" s="288" t="s">
        <v>680</v>
      </c>
      <c r="B498" s="289">
        <v>44287</v>
      </c>
      <c r="C498" s="254">
        <v>2557</v>
      </c>
      <c r="D498" s="253">
        <v>10000000</v>
      </c>
      <c r="E498" s="281">
        <v>46154</v>
      </c>
      <c r="F498" s="112">
        <v>10000000</v>
      </c>
    </row>
    <row r="499" spans="1:10" ht="24.95" customHeight="1" thickBot="1">
      <c r="A499" s="290" t="s">
        <v>681</v>
      </c>
      <c r="B499" s="254"/>
      <c r="C499" s="254"/>
      <c r="D499" s="268">
        <v>19000000</v>
      </c>
      <c r="E499" s="283"/>
      <c r="F499" s="268">
        <v>19000000</v>
      </c>
    </row>
    <row r="500" spans="1:10" ht="24.95" customHeight="1">
      <c r="A500" s="291" t="s">
        <v>690</v>
      </c>
      <c r="B500" s="648"/>
      <c r="C500" s="648"/>
      <c r="D500" s="650">
        <v>138289030000</v>
      </c>
      <c r="E500" s="648"/>
      <c r="F500" s="648"/>
    </row>
    <row r="501" spans="1:10" ht="24.95" customHeight="1" thickBot="1">
      <c r="A501" s="290" t="s">
        <v>691</v>
      </c>
      <c r="B501" s="649"/>
      <c r="C501" s="649"/>
      <c r="D501" s="651"/>
      <c r="E501" s="649"/>
      <c r="F501" s="649"/>
    </row>
    <row r="502" spans="1:10" ht="24.95" customHeight="1" thickBot="1">
      <c r="A502" s="290" t="s">
        <v>692</v>
      </c>
      <c r="B502" s="254"/>
      <c r="C502" s="254"/>
      <c r="D502" s="268">
        <v>138289030000</v>
      </c>
      <c r="E502" s="283"/>
      <c r="F502" s="283"/>
    </row>
    <row r="503" spans="1:10" ht="32.25" customHeight="1">
      <c r="A503" s="64"/>
    </row>
    <row r="504" spans="1:10" ht="32.25" customHeight="1">
      <c r="A504" s="589" t="s">
        <v>693</v>
      </c>
      <c r="B504" s="589"/>
      <c r="C504" s="589"/>
      <c r="D504" s="589"/>
    </row>
    <row r="505" spans="1:10" ht="26.1" customHeight="1">
      <c r="A505" s="82" t="s">
        <v>694</v>
      </c>
    </row>
    <row r="506" spans="1:10" ht="45" customHeight="1">
      <c r="A506" s="583" t="s">
        <v>695</v>
      </c>
      <c r="B506" s="583"/>
      <c r="C506" s="583"/>
      <c r="D506" s="583"/>
    </row>
    <row r="507" spans="1:10" ht="18.95" customHeight="1">
      <c r="A507" s="196"/>
    </row>
    <row r="508" spans="1:10" ht="32.25" customHeight="1">
      <c r="A508" s="82" t="s">
        <v>696</v>
      </c>
    </row>
    <row r="509" spans="1:10" ht="32.25" customHeight="1">
      <c r="A509" s="583" t="s">
        <v>697</v>
      </c>
      <c r="B509" s="583"/>
      <c r="C509" s="583"/>
      <c r="D509" s="583"/>
    </row>
    <row r="510" spans="1:10" ht="9" customHeight="1">
      <c r="A510" s="196"/>
    </row>
    <row r="511" spans="1:10" ht="32.25" customHeight="1" thickBot="1">
      <c r="A511" s="292">
        <v>45657</v>
      </c>
    </row>
    <row r="512" spans="1:10" ht="24.95" customHeight="1" thickBot="1">
      <c r="A512" s="293" t="s">
        <v>596</v>
      </c>
      <c r="B512" s="294" t="s">
        <v>698</v>
      </c>
      <c r="C512" s="294" t="s">
        <v>699</v>
      </c>
      <c r="D512" s="294" t="s">
        <v>700</v>
      </c>
      <c r="E512" s="294" t="s">
        <v>701</v>
      </c>
      <c r="F512" s="294" t="s">
        <v>606</v>
      </c>
      <c r="G512" s="294" t="s">
        <v>598</v>
      </c>
      <c r="H512" s="294" t="s">
        <v>702</v>
      </c>
      <c r="I512" s="294" t="s">
        <v>703</v>
      </c>
      <c r="J512" s="294" t="s">
        <v>704</v>
      </c>
    </row>
    <row r="513" spans="1:10" ht="24.95" customHeight="1" thickBot="1">
      <c r="A513" s="295" t="s">
        <v>705</v>
      </c>
      <c r="B513" s="296" t="s">
        <v>706</v>
      </c>
      <c r="C513" s="296" t="s">
        <v>707</v>
      </c>
      <c r="D513" s="296">
        <v>8753</v>
      </c>
      <c r="E513" s="189">
        <v>1000000000</v>
      </c>
      <c r="F513" s="297">
        <v>46177</v>
      </c>
      <c r="G513" s="296">
        <v>1100</v>
      </c>
      <c r="H513" s="298">
        <v>45077</v>
      </c>
      <c r="I513" s="296">
        <v>612</v>
      </c>
      <c r="J513" s="296" t="s">
        <v>708</v>
      </c>
    </row>
    <row r="514" spans="1:10" ht="32.25" customHeight="1">
      <c r="A514" s="299"/>
    </row>
    <row r="515" spans="1:10" ht="32.25" customHeight="1" thickBot="1">
      <c r="A515" s="292">
        <v>45291</v>
      </c>
    </row>
    <row r="516" spans="1:10" ht="24.95" customHeight="1" thickBot="1">
      <c r="A516" s="300" t="s">
        <v>596</v>
      </c>
      <c r="B516" s="301" t="s">
        <v>698</v>
      </c>
      <c r="C516" s="301" t="s">
        <v>699</v>
      </c>
      <c r="D516" s="301" t="s">
        <v>700</v>
      </c>
      <c r="E516" s="301" t="s">
        <v>701</v>
      </c>
      <c r="F516" s="301" t="s">
        <v>606</v>
      </c>
      <c r="G516" s="301" t="s">
        <v>598</v>
      </c>
      <c r="H516" s="301" t="s">
        <v>702</v>
      </c>
      <c r="I516" s="301" t="s">
        <v>703</v>
      </c>
      <c r="J516" s="301" t="s">
        <v>704</v>
      </c>
    </row>
    <row r="517" spans="1:10" ht="24.95" customHeight="1" thickBot="1">
      <c r="A517" s="302" t="s">
        <v>709</v>
      </c>
      <c r="B517" s="303" t="s">
        <v>706</v>
      </c>
      <c r="C517" s="303" t="s">
        <v>710</v>
      </c>
      <c r="D517" s="303">
        <v>5434</v>
      </c>
      <c r="E517" s="227">
        <v>250000000</v>
      </c>
      <c r="F517" s="304">
        <v>45364</v>
      </c>
      <c r="G517" s="303">
        <v>1126</v>
      </c>
      <c r="H517" s="305">
        <v>44238</v>
      </c>
      <c r="I517" s="303">
        <v>399</v>
      </c>
      <c r="J517" s="303" t="s">
        <v>708</v>
      </c>
    </row>
    <row r="518" spans="1:10" ht="24.95" customHeight="1" thickBot="1">
      <c r="A518" s="302" t="s">
        <v>709</v>
      </c>
      <c r="B518" s="303" t="s">
        <v>706</v>
      </c>
      <c r="C518" s="303" t="s">
        <v>710</v>
      </c>
      <c r="D518" s="303">
        <v>5437</v>
      </c>
      <c r="E518" s="227">
        <v>250000000</v>
      </c>
      <c r="F518" s="304">
        <v>45364</v>
      </c>
      <c r="G518" s="303">
        <v>1126</v>
      </c>
      <c r="H518" s="305">
        <v>44238</v>
      </c>
      <c r="I518" s="303">
        <v>399</v>
      </c>
      <c r="J518" s="303" t="s">
        <v>708</v>
      </c>
    </row>
    <row r="519" spans="1:10" ht="24.95" customHeight="1" thickBot="1">
      <c r="A519" s="302" t="s">
        <v>709</v>
      </c>
      <c r="B519" s="303" t="s">
        <v>706</v>
      </c>
      <c r="C519" s="303" t="s">
        <v>710</v>
      </c>
      <c r="D519" s="303">
        <v>5438</v>
      </c>
      <c r="E519" s="227">
        <v>250000000</v>
      </c>
      <c r="F519" s="304">
        <v>45364</v>
      </c>
      <c r="G519" s="303">
        <v>1126</v>
      </c>
      <c r="H519" s="305">
        <v>44238</v>
      </c>
      <c r="I519" s="303">
        <v>399</v>
      </c>
      <c r="J519" s="303" t="s">
        <v>708</v>
      </c>
    </row>
    <row r="520" spans="1:10" ht="24.95" customHeight="1" thickBot="1">
      <c r="A520" s="302" t="s">
        <v>709</v>
      </c>
      <c r="B520" s="303" t="s">
        <v>706</v>
      </c>
      <c r="C520" s="303" t="s">
        <v>710</v>
      </c>
      <c r="D520" s="303">
        <v>5439</v>
      </c>
      <c r="E520" s="227">
        <v>250000000</v>
      </c>
      <c r="F520" s="304">
        <v>45364</v>
      </c>
      <c r="G520" s="303">
        <v>1126</v>
      </c>
      <c r="H520" s="305">
        <v>44238</v>
      </c>
      <c r="I520" s="303">
        <v>399</v>
      </c>
      <c r="J520" s="303" t="s">
        <v>708</v>
      </c>
    </row>
    <row r="521" spans="1:10" ht="24.95" customHeight="1" thickBot="1">
      <c r="A521" s="302" t="s">
        <v>709</v>
      </c>
      <c r="B521" s="303" t="s">
        <v>706</v>
      </c>
      <c r="C521" s="303" t="s">
        <v>710</v>
      </c>
      <c r="D521" s="303">
        <v>5440</v>
      </c>
      <c r="E521" s="227">
        <v>250000000</v>
      </c>
      <c r="F521" s="304">
        <v>45364</v>
      </c>
      <c r="G521" s="303">
        <v>1126</v>
      </c>
      <c r="H521" s="305">
        <v>44238</v>
      </c>
      <c r="I521" s="303">
        <v>399</v>
      </c>
      <c r="J521" s="303" t="s">
        <v>708</v>
      </c>
    </row>
    <row r="522" spans="1:10" ht="24.95" customHeight="1" thickBot="1">
      <c r="A522" s="302" t="s">
        <v>709</v>
      </c>
      <c r="B522" s="303" t="s">
        <v>706</v>
      </c>
      <c r="C522" s="303" t="s">
        <v>710</v>
      </c>
      <c r="D522" s="303">
        <v>5441</v>
      </c>
      <c r="E522" s="227">
        <v>250000000</v>
      </c>
      <c r="F522" s="304">
        <v>45364</v>
      </c>
      <c r="G522" s="303">
        <v>1126</v>
      </c>
      <c r="H522" s="305">
        <v>44238</v>
      </c>
      <c r="I522" s="303">
        <v>399</v>
      </c>
      <c r="J522" s="303" t="s">
        <v>708</v>
      </c>
    </row>
    <row r="523" spans="1:10" ht="24.95" customHeight="1" thickBot="1">
      <c r="A523" s="302" t="s">
        <v>709</v>
      </c>
      <c r="B523" s="303" t="s">
        <v>706</v>
      </c>
      <c r="C523" s="303" t="s">
        <v>710</v>
      </c>
      <c r="D523" s="303">
        <v>5442</v>
      </c>
      <c r="E523" s="227">
        <v>250000000</v>
      </c>
      <c r="F523" s="304">
        <v>45364</v>
      </c>
      <c r="G523" s="303">
        <v>1126</v>
      </c>
      <c r="H523" s="305">
        <v>44238</v>
      </c>
      <c r="I523" s="303">
        <v>399</v>
      </c>
      <c r="J523" s="303" t="s">
        <v>708</v>
      </c>
    </row>
    <row r="524" spans="1:10" ht="24.95" customHeight="1" thickBot="1">
      <c r="A524" s="302" t="s">
        <v>709</v>
      </c>
      <c r="B524" s="303" t="s">
        <v>706</v>
      </c>
      <c r="C524" s="303" t="s">
        <v>710</v>
      </c>
      <c r="D524" s="303">
        <v>5443</v>
      </c>
      <c r="E524" s="227">
        <v>250000000</v>
      </c>
      <c r="F524" s="304">
        <v>45364</v>
      </c>
      <c r="G524" s="303">
        <v>1126</v>
      </c>
      <c r="H524" s="305">
        <v>44238</v>
      </c>
      <c r="I524" s="303">
        <v>399</v>
      </c>
      <c r="J524" s="303" t="s">
        <v>708</v>
      </c>
    </row>
    <row r="525" spans="1:10" ht="32.25" customHeight="1">
      <c r="A525" s="196"/>
    </row>
    <row r="526" spans="1:10" ht="32.25" customHeight="1">
      <c r="A526" s="82" t="s">
        <v>711</v>
      </c>
    </row>
    <row r="527" spans="1:10" ht="39" customHeight="1">
      <c r="A527" s="583" t="s">
        <v>712</v>
      </c>
      <c r="B527" s="583"/>
      <c r="C527" s="583"/>
      <c r="D527" s="583"/>
    </row>
    <row r="528" spans="1:10" ht="32.25" customHeight="1">
      <c r="A528" s="82" t="s">
        <v>713</v>
      </c>
    </row>
    <row r="529" spans="1:7" ht="42" customHeight="1">
      <c r="A529" s="583" t="s">
        <v>714</v>
      </c>
      <c r="B529" s="583"/>
      <c r="C529" s="583"/>
      <c r="D529" s="583"/>
    </row>
    <row r="530" spans="1:7" ht="32.25" customHeight="1">
      <c r="A530" s="82" t="s">
        <v>715</v>
      </c>
    </row>
    <row r="531" spans="1:7" ht="39" customHeight="1">
      <c r="A531" s="583" t="s">
        <v>716</v>
      </c>
      <c r="B531" s="583"/>
      <c r="C531" s="583"/>
      <c r="D531" s="583"/>
    </row>
    <row r="532" spans="1:7" ht="39.950000000000003" customHeight="1">
      <c r="A532" s="82" t="s">
        <v>717</v>
      </c>
    </row>
    <row r="533" spans="1:7" ht="32.25" customHeight="1">
      <c r="A533" s="583" t="s">
        <v>718</v>
      </c>
      <c r="B533" s="583"/>
      <c r="C533" s="583"/>
      <c r="D533" s="583"/>
    </row>
    <row r="534" spans="1:7" ht="32.25" customHeight="1">
      <c r="A534" s="583" t="s">
        <v>719</v>
      </c>
      <c r="B534" s="583"/>
      <c r="C534" s="583"/>
      <c r="D534" s="583"/>
    </row>
    <row r="535" spans="1:7" ht="32.25" customHeight="1">
      <c r="A535" s="583" t="s">
        <v>720</v>
      </c>
      <c r="B535" s="583"/>
      <c r="C535" s="583"/>
      <c r="D535" s="583"/>
    </row>
    <row r="536" spans="1:7" ht="12.95" customHeight="1">
      <c r="A536" s="511"/>
      <c r="B536" s="511"/>
      <c r="C536" s="511"/>
      <c r="D536" s="511"/>
    </row>
    <row r="537" spans="1:7" ht="32.25" customHeight="1">
      <c r="A537" s="82" t="s">
        <v>721</v>
      </c>
    </row>
    <row r="538" spans="1:7" ht="32.25" customHeight="1">
      <c r="A538" s="196" t="s">
        <v>722</v>
      </c>
    </row>
    <row r="539" spans="1:7" ht="18" customHeight="1">
      <c r="A539" s="196"/>
    </row>
    <row r="540" spans="1:7" ht="32.25" customHeight="1">
      <c r="A540" s="652" t="s">
        <v>723</v>
      </c>
      <c r="B540" s="652"/>
      <c r="C540" s="652"/>
    </row>
    <row r="541" spans="1:7" ht="32.25" customHeight="1">
      <c r="A541" s="583" t="s">
        <v>724</v>
      </c>
      <c r="B541" s="583"/>
      <c r="C541" s="583"/>
    </row>
    <row r="542" spans="1:7" ht="32.25" customHeight="1" thickBot="1">
      <c r="A542" s="196" t="s">
        <v>725</v>
      </c>
    </row>
    <row r="543" spans="1:7" ht="18" customHeight="1" thickBot="1">
      <c r="A543" s="637" t="s">
        <v>504</v>
      </c>
      <c r="B543" s="640" t="s">
        <v>726</v>
      </c>
      <c r="C543" s="641"/>
      <c r="D543" s="641"/>
      <c r="E543" s="641"/>
      <c r="F543" s="641"/>
      <c r="G543" s="642"/>
    </row>
    <row r="544" spans="1:7" ht="18" customHeight="1">
      <c r="A544" s="638"/>
      <c r="B544" s="307" t="s">
        <v>727</v>
      </c>
      <c r="C544" s="308" t="s">
        <v>728</v>
      </c>
      <c r="D544" s="309" t="s">
        <v>729</v>
      </c>
      <c r="E544" s="309" t="s">
        <v>730</v>
      </c>
      <c r="F544" s="306" t="s">
        <v>731</v>
      </c>
      <c r="G544" s="310"/>
    </row>
    <row r="545" spans="1:7" ht="18" customHeight="1">
      <c r="A545" s="638"/>
      <c r="B545" s="307" t="s">
        <v>732</v>
      </c>
      <c r="C545" s="308" t="s">
        <v>733</v>
      </c>
      <c r="D545" s="309" t="s">
        <v>734</v>
      </c>
      <c r="E545" s="309" t="s">
        <v>735</v>
      </c>
      <c r="F545" s="306" t="s">
        <v>736</v>
      </c>
      <c r="G545" s="310" t="s">
        <v>475</v>
      </c>
    </row>
    <row r="546" spans="1:7" ht="18" customHeight="1" thickBot="1">
      <c r="A546" s="639"/>
      <c r="B546" s="311" t="s">
        <v>468</v>
      </c>
      <c r="C546" s="312" t="s">
        <v>468</v>
      </c>
      <c r="D546" s="313" t="s">
        <v>468</v>
      </c>
      <c r="E546" s="313" t="s">
        <v>468</v>
      </c>
      <c r="F546" s="314" t="s">
        <v>468</v>
      </c>
      <c r="G546" s="315" t="s">
        <v>468</v>
      </c>
    </row>
    <row r="547" spans="1:7" ht="24" customHeight="1" thickBot="1">
      <c r="A547" s="316" t="s">
        <v>737</v>
      </c>
      <c r="B547" s="317">
        <v>563700988541</v>
      </c>
      <c r="C547" s="317">
        <v>54176595320</v>
      </c>
      <c r="D547" s="318">
        <v>38967684794</v>
      </c>
      <c r="E547" s="318">
        <v>244393170422</v>
      </c>
      <c r="F547" s="319">
        <v>0</v>
      </c>
      <c r="G547" s="320">
        <v>901238439077</v>
      </c>
    </row>
    <row r="548" spans="1:7" ht="24" customHeight="1" thickBot="1">
      <c r="A548" s="316" t="s">
        <v>738</v>
      </c>
      <c r="B548" s="317">
        <v>657975577547</v>
      </c>
      <c r="C548" s="317">
        <v>1504263275669</v>
      </c>
      <c r="D548" s="318">
        <v>763302215878</v>
      </c>
      <c r="E548" s="318">
        <v>683642783178</v>
      </c>
      <c r="F548" s="318">
        <v>452475956096</v>
      </c>
      <c r="G548" s="320">
        <v>4061659808367</v>
      </c>
    </row>
    <row r="549" spans="1:7" ht="24" customHeight="1" thickBot="1">
      <c r="A549" s="321" t="s">
        <v>739</v>
      </c>
      <c r="B549" s="322">
        <v>1221676566088</v>
      </c>
      <c r="C549" s="322">
        <v>1558439870989</v>
      </c>
      <c r="D549" s="322">
        <v>802269900672</v>
      </c>
      <c r="E549" s="322">
        <v>928035953600</v>
      </c>
      <c r="F549" s="322">
        <v>452475956096</v>
      </c>
      <c r="G549" s="320">
        <v>4962898247444</v>
      </c>
    </row>
    <row r="550" spans="1:7" ht="24" customHeight="1" thickBot="1">
      <c r="A550" s="316" t="s">
        <v>740</v>
      </c>
      <c r="B550" s="317">
        <v>988932823164</v>
      </c>
      <c r="C550" s="317">
        <v>558763689143</v>
      </c>
      <c r="D550" s="318">
        <v>199528450565</v>
      </c>
      <c r="E550" s="318">
        <v>553287272043</v>
      </c>
      <c r="F550" s="318">
        <v>187857112807</v>
      </c>
      <c r="G550" s="320">
        <v>2488369347721</v>
      </c>
    </row>
    <row r="551" spans="1:7" ht="24" customHeight="1" thickBot="1">
      <c r="A551" s="316" t="s">
        <v>741</v>
      </c>
      <c r="B551" s="317">
        <v>1381250168940</v>
      </c>
      <c r="C551" s="323">
        <v>277603026510</v>
      </c>
      <c r="D551" s="318">
        <v>485790419263</v>
      </c>
      <c r="E551" s="318">
        <v>1402435880289</v>
      </c>
      <c r="F551" s="318">
        <v>127982998340</v>
      </c>
      <c r="G551" s="320">
        <v>3675062493341</v>
      </c>
    </row>
    <row r="552" spans="1:7" ht="24" customHeight="1" thickBot="1">
      <c r="A552" s="321" t="s">
        <v>742</v>
      </c>
      <c r="B552" s="322">
        <v>2370182992104</v>
      </c>
      <c r="C552" s="324">
        <v>836366715653</v>
      </c>
      <c r="D552" s="324">
        <v>685318869828</v>
      </c>
      <c r="E552" s="324">
        <v>1955723152332</v>
      </c>
      <c r="F552" s="324">
        <v>315840111147</v>
      </c>
      <c r="G552" s="320">
        <v>6163431841062</v>
      </c>
    </row>
    <row r="553" spans="1:7" ht="32.25" customHeight="1">
      <c r="A553" s="196"/>
    </row>
    <row r="554" spans="1:7" ht="32.25" customHeight="1" thickBot="1">
      <c r="A554" s="196" t="s">
        <v>743</v>
      </c>
    </row>
    <row r="555" spans="1:7" ht="18" customHeight="1" thickBot="1">
      <c r="A555" s="637" t="s">
        <v>504</v>
      </c>
      <c r="B555" s="640" t="s">
        <v>726</v>
      </c>
      <c r="C555" s="641"/>
      <c r="D555" s="641"/>
      <c r="E555" s="641"/>
      <c r="F555" s="641"/>
      <c r="G555" s="642"/>
    </row>
    <row r="556" spans="1:7" ht="18" customHeight="1">
      <c r="A556" s="638"/>
      <c r="B556" s="307" t="s">
        <v>727</v>
      </c>
      <c r="C556" s="308" t="s">
        <v>728</v>
      </c>
      <c r="D556" s="309" t="s">
        <v>729</v>
      </c>
      <c r="E556" s="309" t="s">
        <v>730</v>
      </c>
      <c r="F556" s="306" t="s">
        <v>731</v>
      </c>
      <c r="G556" s="310"/>
    </row>
    <row r="557" spans="1:7" ht="18" customHeight="1">
      <c r="A557" s="638"/>
      <c r="B557" s="307" t="s">
        <v>732</v>
      </c>
      <c r="C557" s="308" t="s">
        <v>733</v>
      </c>
      <c r="D557" s="309" t="s">
        <v>734</v>
      </c>
      <c r="E557" s="309" t="s">
        <v>735</v>
      </c>
      <c r="F557" s="306" t="s">
        <v>736</v>
      </c>
      <c r="G557" s="310" t="s">
        <v>475</v>
      </c>
    </row>
    <row r="558" spans="1:7" ht="18" customHeight="1" thickBot="1">
      <c r="A558" s="639"/>
      <c r="B558" s="311" t="s">
        <v>468</v>
      </c>
      <c r="C558" s="312" t="s">
        <v>468</v>
      </c>
      <c r="D558" s="313" t="s">
        <v>468</v>
      </c>
      <c r="E558" s="313" t="s">
        <v>468</v>
      </c>
      <c r="F558" s="314" t="s">
        <v>468</v>
      </c>
      <c r="G558" s="315" t="s">
        <v>468</v>
      </c>
    </row>
    <row r="559" spans="1:7" ht="24" customHeight="1" thickBot="1">
      <c r="A559" s="316" t="s">
        <v>737</v>
      </c>
      <c r="B559" s="317">
        <v>258324077031</v>
      </c>
      <c r="C559" s="317">
        <v>90422414356</v>
      </c>
      <c r="D559" s="318">
        <v>37683375395</v>
      </c>
      <c r="E559" s="318">
        <v>251487663876</v>
      </c>
      <c r="F559" s="318">
        <v>5000000000</v>
      </c>
      <c r="G559" s="320">
        <v>642917530658</v>
      </c>
    </row>
    <row r="560" spans="1:7" ht="24" customHeight="1" thickBot="1">
      <c r="A560" s="316" t="s">
        <v>738</v>
      </c>
      <c r="B560" s="317">
        <v>485744579735</v>
      </c>
      <c r="C560" s="317">
        <v>1284531768404</v>
      </c>
      <c r="D560" s="318">
        <v>578149392410</v>
      </c>
      <c r="E560" s="318">
        <v>520619358389</v>
      </c>
      <c r="F560" s="318">
        <v>407823867960</v>
      </c>
      <c r="G560" s="320">
        <v>3276868966898</v>
      </c>
    </row>
    <row r="561" spans="1:7" ht="24" customHeight="1" thickBot="1">
      <c r="A561" s="321" t="s">
        <v>739</v>
      </c>
      <c r="B561" s="322">
        <v>744068656766</v>
      </c>
      <c r="C561" s="322">
        <v>1374954182760</v>
      </c>
      <c r="D561" s="322">
        <v>615832767805</v>
      </c>
      <c r="E561" s="322">
        <v>772107022265</v>
      </c>
      <c r="F561" s="322">
        <v>412823867960</v>
      </c>
      <c r="G561" s="320">
        <v>3919786497556</v>
      </c>
    </row>
    <row r="562" spans="1:7" ht="24" customHeight="1" thickBot="1">
      <c r="A562" s="316" t="s">
        <v>740</v>
      </c>
      <c r="B562" s="317">
        <v>361996009966</v>
      </c>
      <c r="C562" s="317">
        <v>419069304548</v>
      </c>
      <c r="D562" s="318">
        <v>187359984218</v>
      </c>
      <c r="E562" s="318">
        <v>456456288768</v>
      </c>
      <c r="F562" s="318">
        <v>207165784272</v>
      </c>
      <c r="G562" s="320">
        <v>1632047371772</v>
      </c>
    </row>
    <row r="563" spans="1:7" ht="24" customHeight="1" thickBot="1">
      <c r="A563" s="325" t="s">
        <v>741</v>
      </c>
      <c r="B563" s="326">
        <v>1092736250204</v>
      </c>
      <c r="C563" s="326">
        <v>221601811408</v>
      </c>
      <c r="D563" s="327">
        <v>484098762607</v>
      </c>
      <c r="E563" s="327">
        <v>996017902866</v>
      </c>
      <c r="F563" s="327">
        <v>385604310808</v>
      </c>
      <c r="G563" s="328">
        <v>3180059037893</v>
      </c>
    </row>
    <row r="564" spans="1:7" ht="24" customHeight="1" thickBot="1">
      <c r="A564" s="329" t="s">
        <v>742</v>
      </c>
      <c r="B564" s="330">
        <v>1454732260170</v>
      </c>
      <c r="C564" s="330">
        <v>640671115956</v>
      </c>
      <c r="D564" s="330">
        <v>671458746825</v>
      </c>
      <c r="E564" s="330">
        <v>1452474191634</v>
      </c>
      <c r="F564" s="330">
        <v>592770095080</v>
      </c>
      <c r="G564" s="330">
        <v>4812106409665</v>
      </c>
    </row>
    <row r="565" spans="1:7" ht="32.25" customHeight="1">
      <c r="A565" s="196"/>
    </row>
    <row r="566" spans="1:7" ht="32.25" customHeight="1">
      <c r="A566" s="82" t="s">
        <v>744</v>
      </c>
    </row>
    <row r="567" spans="1:7" ht="32.25" customHeight="1" thickBot="1">
      <c r="A567" s="583" t="s">
        <v>745</v>
      </c>
      <c r="B567" s="583"/>
      <c r="C567" s="583"/>
      <c r="D567" s="583"/>
    </row>
    <row r="568" spans="1:7" ht="20.100000000000001" customHeight="1" thickBot="1">
      <c r="A568" s="643" t="s">
        <v>746</v>
      </c>
      <c r="B568" s="645" t="s">
        <v>747</v>
      </c>
      <c r="C568" s="646"/>
      <c r="D568" s="646"/>
      <c r="E568" s="647"/>
    </row>
    <row r="569" spans="1:7" ht="20.100000000000001" customHeight="1" thickBot="1">
      <c r="A569" s="644"/>
      <c r="B569" s="331" t="s">
        <v>748</v>
      </c>
      <c r="C569" s="331" t="s">
        <v>749</v>
      </c>
      <c r="D569" s="331" t="s">
        <v>750</v>
      </c>
      <c r="E569" s="331" t="s">
        <v>749</v>
      </c>
    </row>
    <row r="570" spans="1:7" ht="24.95" customHeight="1" thickBot="1">
      <c r="A570" s="332" t="s">
        <v>751</v>
      </c>
      <c r="B570" s="333">
        <v>649807507031</v>
      </c>
      <c r="C570" s="334">
        <v>0.14899999999999999</v>
      </c>
      <c r="D570" s="335">
        <v>22048552727</v>
      </c>
      <c r="E570" s="336">
        <v>0.21160000000000001</v>
      </c>
    </row>
    <row r="571" spans="1:7" ht="24.95" customHeight="1" thickBot="1">
      <c r="A571" s="332" t="s">
        <v>752</v>
      </c>
      <c r="B571" s="333">
        <v>1027125489194</v>
      </c>
      <c r="C571" s="334">
        <v>0.23549999999999999</v>
      </c>
      <c r="D571" s="335">
        <v>31333989814</v>
      </c>
      <c r="E571" s="336">
        <v>0.30070000000000002</v>
      </c>
    </row>
    <row r="572" spans="1:7" ht="24.95" customHeight="1" thickBot="1">
      <c r="A572" s="332" t="s">
        <v>753</v>
      </c>
      <c r="B572" s="333">
        <v>780408464745</v>
      </c>
      <c r="C572" s="334">
        <v>0.1789</v>
      </c>
      <c r="D572" s="335">
        <v>22437694087</v>
      </c>
      <c r="E572" s="336">
        <v>0.21529999999999999</v>
      </c>
    </row>
    <row r="573" spans="1:7" ht="24.95" customHeight="1" thickBot="1">
      <c r="A573" s="332" t="s">
        <v>360</v>
      </c>
      <c r="B573" s="333">
        <v>1904698387930</v>
      </c>
      <c r="C573" s="334">
        <v>0.43669999999999998</v>
      </c>
      <c r="D573" s="335">
        <v>28372117051</v>
      </c>
      <c r="E573" s="336">
        <v>0.27229999999999999</v>
      </c>
    </row>
    <row r="574" spans="1:7" ht="24.95" customHeight="1" thickBot="1">
      <c r="A574" s="168" t="s">
        <v>754</v>
      </c>
      <c r="B574" s="337">
        <v>4362039848900</v>
      </c>
      <c r="C574" s="338">
        <v>1</v>
      </c>
      <c r="D574" s="339">
        <v>104192353679</v>
      </c>
      <c r="E574" s="340">
        <v>1</v>
      </c>
    </row>
    <row r="575" spans="1:7" ht="36" customHeight="1" thickTop="1">
      <c r="A575" s="584" t="s">
        <v>755</v>
      </c>
      <c r="B575" s="584"/>
      <c r="C575" s="584"/>
      <c r="D575" s="584"/>
    </row>
    <row r="576" spans="1:7" s="516" customFormat="1" ht="26.1" customHeight="1">
      <c r="A576" s="583" t="s">
        <v>756</v>
      </c>
      <c r="B576" s="583"/>
      <c r="C576" s="583"/>
      <c r="D576" s="583"/>
    </row>
    <row r="577" spans="1:5" ht="17.100000000000001" customHeight="1">
      <c r="A577" s="270"/>
    </row>
    <row r="578" spans="1:5" ht="32.25" customHeight="1" thickBot="1">
      <c r="A578" s="583" t="s">
        <v>757</v>
      </c>
      <c r="B578" s="583"/>
      <c r="C578" s="583"/>
    </row>
    <row r="579" spans="1:5" ht="20.100000000000001" customHeight="1" thickBot="1">
      <c r="A579" s="643" t="s">
        <v>746</v>
      </c>
      <c r="B579" s="645" t="s">
        <v>747</v>
      </c>
      <c r="C579" s="646"/>
      <c r="D579" s="646"/>
      <c r="E579" s="647"/>
    </row>
    <row r="580" spans="1:5" ht="20.100000000000001" customHeight="1" thickBot="1">
      <c r="A580" s="644"/>
      <c r="B580" s="331" t="s">
        <v>748</v>
      </c>
      <c r="C580" s="331" t="s">
        <v>749</v>
      </c>
      <c r="D580" s="331" t="s">
        <v>750</v>
      </c>
      <c r="E580" s="331" t="s">
        <v>749</v>
      </c>
    </row>
    <row r="581" spans="1:5" ht="24.95" customHeight="1" thickBot="1">
      <c r="A581" s="332" t="s">
        <v>751</v>
      </c>
      <c r="B581" s="253">
        <v>636325693645</v>
      </c>
      <c r="C581" s="341">
        <v>0.1731</v>
      </c>
      <c r="D581" s="342">
        <v>13836516169</v>
      </c>
      <c r="E581" s="343">
        <v>0.14000000000000001</v>
      </c>
    </row>
    <row r="582" spans="1:5" ht="24.95" customHeight="1" thickBot="1">
      <c r="A582" s="332" t="s">
        <v>752</v>
      </c>
      <c r="B582" s="253">
        <v>880235403861</v>
      </c>
      <c r="C582" s="341">
        <v>0.23930000000000001</v>
      </c>
      <c r="D582" s="342">
        <v>25122089221</v>
      </c>
      <c r="E582" s="343">
        <v>0.25419999999999998</v>
      </c>
    </row>
    <row r="583" spans="1:5" ht="24.95" customHeight="1" thickBot="1">
      <c r="A583" s="332" t="s">
        <v>753</v>
      </c>
      <c r="B583" s="253">
        <v>619411282518</v>
      </c>
      <c r="C583" s="341">
        <v>0.16839999999999999</v>
      </c>
      <c r="D583" s="342">
        <v>21479629207</v>
      </c>
      <c r="E583" s="343">
        <v>0.21740000000000001</v>
      </c>
    </row>
    <row r="584" spans="1:5" ht="24.95" customHeight="1" thickBot="1">
      <c r="A584" s="332" t="s">
        <v>360</v>
      </c>
      <c r="B584" s="253">
        <v>1541911832368</v>
      </c>
      <c r="C584" s="341">
        <v>0.41920000000000002</v>
      </c>
      <c r="D584" s="342">
        <v>38385121136</v>
      </c>
      <c r="E584" s="343">
        <v>0.38840000000000002</v>
      </c>
    </row>
    <row r="585" spans="1:5" ht="24.95" customHeight="1" thickBot="1">
      <c r="A585" s="168" t="s">
        <v>754</v>
      </c>
      <c r="B585" s="344">
        <v>3677884212392</v>
      </c>
      <c r="C585" s="345">
        <v>1</v>
      </c>
      <c r="D585" s="344">
        <v>98823355734</v>
      </c>
      <c r="E585" s="346">
        <v>1</v>
      </c>
    </row>
    <row r="586" spans="1:5" ht="32.25" customHeight="1" thickTop="1">
      <c r="A586" s="584" t="s">
        <v>758</v>
      </c>
      <c r="B586" s="584"/>
      <c r="C586" s="584"/>
      <c r="D586" s="584"/>
    </row>
    <row r="587" spans="1:5" ht="32.25" customHeight="1">
      <c r="A587" s="582" t="s">
        <v>759</v>
      </c>
      <c r="B587" s="582"/>
      <c r="C587" s="582"/>
      <c r="D587" s="582"/>
    </row>
    <row r="588" spans="1:5" ht="26.1" customHeight="1">
      <c r="A588" s="270"/>
    </row>
    <row r="589" spans="1:5" ht="32.25" customHeight="1">
      <c r="A589" s="82" t="s">
        <v>760</v>
      </c>
    </row>
    <row r="590" spans="1:5" ht="32.1" customHeight="1" thickBot="1">
      <c r="A590" s="196" t="s">
        <v>379</v>
      </c>
    </row>
    <row r="591" spans="1:5" ht="24.95" customHeight="1" thickBot="1">
      <c r="A591" s="347" t="s">
        <v>504</v>
      </c>
      <c r="B591" s="348" t="s">
        <v>568</v>
      </c>
      <c r="C591" s="349" t="s">
        <v>761</v>
      </c>
      <c r="D591" s="348" t="s">
        <v>762</v>
      </c>
    </row>
    <row r="592" spans="1:5" ht="24.95" customHeight="1" thickBot="1">
      <c r="A592" s="350" t="s">
        <v>763</v>
      </c>
      <c r="B592" s="256">
        <v>0</v>
      </c>
      <c r="C592" s="254">
        <v>0</v>
      </c>
      <c r="D592" s="254">
        <v>0</v>
      </c>
    </row>
    <row r="593" spans="1:4" ht="24.95" customHeight="1" thickBot="1">
      <c r="A593" s="350" t="s">
        <v>764</v>
      </c>
      <c r="B593" s="163">
        <v>15824401795</v>
      </c>
      <c r="C593" s="254">
        <v>0</v>
      </c>
      <c r="D593" s="164">
        <v>15824401795</v>
      </c>
    </row>
    <row r="594" spans="1:4" ht="24.95" customHeight="1" thickBot="1">
      <c r="A594" s="350" t="s">
        <v>765</v>
      </c>
      <c r="B594" s="256">
        <v>0</v>
      </c>
      <c r="C594" s="254">
        <v>0</v>
      </c>
      <c r="D594" s="254">
        <v>0</v>
      </c>
    </row>
    <row r="595" spans="1:4" ht="24.95" customHeight="1" thickBot="1">
      <c r="A595" s="351" t="s">
        <v>766</v>
      </c>
      <c r="B595" s="163">
        <v>1850623836</v>
      </c>
      <c r="C595" s="254" t="s">
        <v>767</v>
      </c>
      <c r="D595" s="164">
        <v>1850623836</v>
      </c>
    </row>
    <row r="596" spans="1:4" ht="24.95" customHeight="1" thickBot="1">
      <c r="A596" s="267" t="s">
        <v>475</v>
      </c>
      <c r="B596" s="268">
        <v>17675025631</v>
      </c>
      <c r="C596" s="283">
        <v>0</v>
      </c>
      <c r="D596" s="268">
        <v>17675025631</v>
      </c>
    </row>
    <row r="597" spans="1:4" ht="32.25" customHeight="1">
      <c r="A597" s="585" t="s">
        <v>768</v>
      </c>
      <c r="B597" s="585"/>
      <c r="C597" s="585"/>
      <c r="D597" s="585"/>
    </row>
    <row r="598" spans="1:4" ht="30" customHeight="1"/>
    <row r="599" spans="1:4" ht="32.25" customHeight="1" thickBot="1">
      <c r="A599" s="196" t="s">
        <v>380</v>
      </c>
    </row>
    <row r="600" spans="1:4" ht="24" customHeight="1" thickBot="1">
      <c r="A600" s="347" t="s">
        <v>504</v>
      </c>
      <c r="B600" s="348" t="s">
        <v>568</v>
      </c>
      <c r="C600" s="349" t="s">
        <v>761</v>
      </c>
      <c r="D600" s="348" t="s">
        <v>762</v>
      </c>
    </row>
    <row r="601" spans="1:4" ht="24" customHeight="1" thickBot="1">
      <c r="A601" s="350" t="s">
        <v>763</v>
      </c>
      <c r="B601" s="256">
        <v>0</v>
      </c>
      <c r="C601" s="254">
        <v>0</v>
      </c>
      <c r="D601" s="254">
        <v>0</v>
      </c>
    </row>
    <row r="602" spans="1:4" ht="24" customHeight="1" thickBot="1">
      <c r="A602" s="350" t="s">
        <v>764</v>
      </c>
      <c r="B602" s="163">
        <v>10073323255</v>
      </c>
      <c r="C602" s="254">
        <v>0</v>
      </c>
      <c r="D602" s="164">
        <v>10073323255</v>
      </c>
    </row>
    <row r="603" spans="1:4" ht="24" customHeight="1" thickBot="1">
      <c r="A603" s="350" t="s">
        <v>765</v>
      </c>
      <c r="B603" s="256">
        <v>0</v>
      </c>
      <c r="C603" s="254">
        <v>0</v>
      </c>
      <c r="D603" s="254">
        <v>0</v>
      </c>
    </row>
    <row r="604" spans="1:4" ht="24" customHeight="1" thickBot="1">
      <c r="A604" s="351" t="s">
        <v>766</v>
      </c>
      <c r="B604" s="163">
        <v>2001742269</v>
      </c>
      <c r="C604" s="254" t="s">
        <v>767</v>
      </c>
      <c r="D604" s="164">
        <v>2001742269</v>
      </c>
    </row>
    <row r="605" spans="1:4" ht="24" customHeight="1" thickBot="1">
      <c r="A605" s="267" t="s">
        <v>475</v>
      </c>
      <c r="B605" s="268">
        <v>12075065524</v>
      </c>
      <c r="C605" s="283">
        <v>0</v>
      </c>
      <c r="D605" s="268">
        <v>12075065524</v>
      </c>
    </row>
    <row r="606" spans="1:4" ht="32.25" customHeight="1">
      <c r="A606" s="586" t="s">
        <v>769</v>
      </c>
      <c r="B606" s="586"/>
      <c r="C606" s="586"/>
      <c r="D606" s="586"/>
    </row>
    <row r="607" spans="1:4" ht="23.1" customHeight="1">
      <c r="A607" s="655"/>
      <c r="B607" s="655"/>
      <c r="C607" s="655"/>
    </row>
    <row r="608" spans="1:4" ht="32.25" customHeight="1">
      <c r="A608" s="656" t="s">
        <v>770</v>
      </c>
      <c r="B608" s="656"/>
      <c r="C608" s="656"/>
    </row>
    <row r="609" spans="1:3" ht="32.25" customHeight="1" thickBot="1">
      <c r="A609" s="657" t="s">
        <v>771</v>
      </c>
      <c r="B609" s="657"/>
      <c r="C609" s="657"/>
    </row>
    <row r="610" spans="1:3" ht="26.1" customHeight="1" thickBot="1">
      <c r="A610" s="352" t="s">
        <v>772</v>
      </c>
      <c r="B610" s="353">
        <v>2024</v>
      </c>
      <c r="C610" s="353">
        <v>2023</v>
      </c>
    </row>
    <row r="611" spans="1:3" ht="20.100000000000001" customHeight="1" thickBot="1">
      <c r="A611" s="354" t="s">
        <v>773</v>
      </c>
      <c r="B611" s="556">
        <v>442183626566</v>
      </c>
      <c r="C611" s="557">
        <v>392887698194</v>
      </c>
    </row>
    <row r="612" spans="1:3" ht="20.100000000000001" customHeight="1" thickBot="1">
      <c r="A612" s="250" t="s">
        <v>774</v>
      </c>
      <c r="B612" s="517">
        <v>24779169980</v>
      </c>
      <c r="C612" s="517">
        <v>228775548</v>
      </c>
    </row>
    <row r="613" spans="1:3" ht="20.100000000000001" customHeight="1" thickBot="1">
      <c r="A613" s="250" t="s">
        <v>775</v>
      </c>
      <c r="B613" s="517">
        <v>6622006396</v>
      </c>
      <c r="C613" s="517">
        <v>21715439613</v>
      </c>
    </row>
    <row r="614" spans="1:3" ht="20.100000000000001" customHeight="1" thickBot="1">
      <c r="A614" s="250" t="s">
        <v>776</v>
      </c>
      <c r="B614" s="517">
        <v>2796038951</v>
      </c>
      <c r="C614" s="517">
        <v>932651042</v>
      </c>
    </row>
    <row r="615" spans="1:3" ht="20.100000000000001" customHeight="1" thickBot="1">
      <c r="A615" s="250" t="s">
        <v>777</v>
      </c>
      <c r="B615" s="517">
        <v>2841418350</v>
      </c>
      <c r="C615" s="517">
        <v>2488270720</v>
      </c>
    </row>
    <row r="616" spans="1:3" ht="20.100000000000001" customHeight="1" thickBot="1">
      <c r="A616" s="250" t="s">
        <v>778</v>
      </c>
      <c r="B616" s="517">
        <v>2547058394</v>
      </c>
      <c r="C616" s="517">
        <v>1722572839</v>
      </c>
    </row>
    <row r="617" spans="1:3" ht="20.100000000000001" customHeight="1" thickBot="1">
      <c r="A617" s="250" t="s">
        <v>779</v>
      </c>
      <c r="B617" s="517">
        <v>1929246015</v>
      </c>
      <c r="C617" s="517">
        <v>2205135765</v>
      </c>
    </row>
    <row r="618" spans="1:3" ht="20.100000000000001" customHeight="1" thickBot="1">
      <c r="A618" s="250" t="s">
        <v>780</v>
      </c>
      <c r="B618" s="517">
        <v>511638841</v>
      </c>
      <c r="C618" s="517">
        <v>511638841</v>
      </c>
    </row>
    <row r="619" spans="1:3" ht="20.100000000000001" customHeight="1" thickBot="1">
      <c r="A619" s="250" t="s">
        <v>781</v>
      </c>
      <c r="B619" s="517">
        <v>466339965</v>
      </c>
      <c r="C619" s="517">
        <v>452849592</v>
      </c>
    </row>
    <row r="620" spans="1:3" ht="20.100000000000001" customHeight="1" thickBot="1">
      <c r="A620" s="250" t="s">
        <v>782</v>
      </c>
      <c r="B620" s="517">
        <v>441017478</v>
      </c>
      <c r="C620" s="517">
        <v>510774779</v>
      </c>
    </row>
    <row r="621" spans="1:3" ht="20.100000000000001" customHeight="1" thickBot="1">
      <c r="A621" s="250" t="s">
        <v>783</v>
      </c>
      <c r="B621" s="517">
        <v>137242713</v>
      </c>
      <c r="C621" s="517">
        <v>506424346</v>
      </c>
    </row>
    <row r="622" spans="1:3" ht="20.100000000000001" customHeight="1" thickBot="1">
      <c r="A622" s="250" t="s">
        <v>784</v>
      </c>
      <c r="B622" s="517">
        <v>44977334</v>
      </c>
      <c r="C622" s="517">
        <v>44147660</v>
      </c>
    </row>
    <row r="623" spans="1:3" ht="20.100000000000001" customHeight="1" thickBot="1">
      <c r="A623" s="250" t="s">
        <v>785</v>
      </c>
      <c r="B623" s="517">
        <v>42325000</v>
      </c>
      <c r="C623" s="517">
        <v>44710000</v>
      </c>
    </row>
    <row r="624" spans="1:3" ht="20.100000000000001" customHeight="1" thickBot="1">
      <c r="A624" s="250" t="s">
        <v>786</v>
      </c>
      <c r="B624" s="517">
        <v>6929576</v>
      </c>
      <c r="C624" s="517">
        <v>4829208</v>
      </c>
    </row>
    <row r="625" spans="1:5" ht="20.100000000000001" customHeight="1" thickBot="1">
      <c r="A625" s="250" t="s">
        <v>787</v>
      </c>
      <c r="B625" s="517">
        <v>6808277</v>
      </c>
      <c r="C625" s="517">
        <v>7305390</v>
      </c>
    </row>
    <row r="626" spans="1:5" ht="20.100000000000001" customHeight="1" thickBot="1">
      <c r="A626" s="250" t="s">
        <v>788</v>
      </c>
      <c r="B626" s="517">
        <v>0</v>
      </c>
      <c r="C626" s="517">
        <v>20718831</v>
      </c>
    </row>
    <row r="627" spans="1:5" ht="20.100000000000001" customHeight="1" thickBot="1">
      <c r="A627" s="257" t="s">
        <v>789</v>
      </c>
      <c r="B627" s="558">
        <v>0</v>
      </c>
      <c r="C627" s="558">
        <v>1350000</v>
      </c>
    </row>
    <row r="628" spans="1:5" ht="20.100000000000001" customHeight="1" thickBot="1">
      <c r="A628" s="250" t="s">
        <v>790</v>
      </c>
      <c r="B628" s="517">
        <v>-1868676894</v>
      </c>
      <c r="C628" s="517">
        <v>-916871309</v>
      </c>
    </row>
    <row r="629" spans="1:5" ht="20.100000000000001" customHeight="1" thickBot="1">
      <c r="A629" s="250" t="s">
        <v>791</v>
      </c>
      <c r="B629" s="517">
        <v>-3241251030</v>
      </c>
      <c r="C629" s="517">
        <v>-2026860517</v>
      </c>
    </row>
    <row r="630" spans="1:5" ht="20.100000000000001" customHeight="1" thickBot="1">
      <c r="A630" s="357" t="s">
        <v>475</v>
      </c>
      <c r="B630" s="518">
        <v>480245915912</v>
      </c>
      <c r="C630" s="518">
        <v>421341560542</v>
      </c>
    </row>
    <row r="631" spans="1:5" ht="45.95" customHeight="1">
      <c r="A631" s="586" t="s">
        <v>792</v>
      </c>
      <c r="B631" s="586"/>
      <c r="C631" s="586"/>
    </row>
    <row r="632" spans="1:5" ht="32.25" customHeight="1">
      <c r="A632" s="196"/>
    </row>
    <row r="633" spans="1:5" ht="32.25" customHeight="1">
      <c r="A633" s="82" t="s">
        <v>793</v>
      </c>
    </row>
    <row r="634" spans="1:5" ht="32.25" customHeight="1" thickBot="1">
      <c r="A634" s="587" t="s">
        <v>794</v>
      </c>
      <c r="B634" s="587"/>
      <c r="C634" s="587"/>
    </row>
    <row r="635" spans="1:5" ht="21" customHeight="1">
      <c r="A635" s="658" t="s">
        <v>772</v>
      </c>
      <c r="B635" s="660">
        <v>2024</v>
      </c>
      <c r="C635" s="660">
        <v>2023</v>
      </c>
      <c r="D635" s="157"/>
      <c r="E635" s="157"/>
    </row>
    <row r="636" spans="1:5" ht="21" customHeight="1" thickBot="1">
      <c r="A636" s="659"/>
      <c r="B636" s="661"/>
      <c r="C636" s="661"/>
      <c r="E636" s="157"/>
    </row>
    <row r="637" spans="1:5" ht="21" customHeight="1" thickBot="1">
      <c r="A637" s="250" t="s">
        <v>795</v>
      </c>
      <c r="B637" s="112">
        <v>30737882173</v>
      </c>
      <c r="C637" s="112">
        <v>3489120123</v>
      </c>
      <c r="D637" s="157"/>
      <c r="E637" s="157"/>
    </row>
    <row r="638" spans="1:5" ht="21" customHeight="1" thickBot="1">
      <c r="A638" s="250" t="s">
        <v>796</v>
      </c>
      <c r="B638" s="112">
        <v>9555990859</v>
      </c>
      <c r="C638" s="112">
        <v>20935509652</v>
      </c>
      <c r="D638" s="157"/>
      <c r="E638" s="157"/>
    </row>
    <row r="639" spans="1:5" ht="21" customHeight="1" thickBot="1">
      <c r="A639" s="250" t="s">
        <v>797</v>
      </c>
      <c r="B639" s="112">
        <v>1486419564</v>
      </c>
      <c r="C639" s="112">
        <v>307613010</v>
      </c>
      <c r="D639" s="157"/>
      <c r="E639" s="157"/>
    </row>
    <row r="640" spans="1:5" ht="21" customHeight="1" thickBot="1">
      <c r="A640" s="250" t="s">
        <v>798</v>
      </c>
      <c r="B640" s="112">
        <v>695169988</v>
      </c>
      <c r="C640" s="112">
        <v>365001595</v>
      </c>
      <c r="D640" s="157"/>
      <c r="E640" s="157"/>
    </row>
    <row r="641" spans="1:5" ht="21" customHeight="1" thickBot="1">
      <c r="A641" s="250" t="s">
        <v>799</v>
      </c>
      <c r="B641" s="112">
        <v>365042492</v>
      </c>
      <c r="C641" s="112">
        <v>473286221</v>
      </c>
      <c r="D641" s="157"/>
      <c r="E641" s="157"/>
    </row>
    <row r="642" spans="1:5" ht="21" customHeight="1" thickBot="1">
      <c r="A642" s="250" t="s">
        <v>800</v>
      </c>
      <c r="B642" s="356">
        <v>203924366</v>
      </c>
      <c r="C642" s="112">
        <v>339589533</v>
      </c>
      <c r="D642" s="157"/>
      <c r="E642" s="157"/>
    </row>
    <row r="643" spans="1:5" ht="21" customHeight="1" thickBot="1">
      <c r="A643" s="95" t="s">
        <v>801</v>
      </c>
      <c r="B643" s="112">
        <v>194174044</v>
      </c>
      <c r="C643" s="355">
        <v>0</v>
      </c>
      <c r="D643" s="157"/>
      <c r="E643" s="157"/>
    </row>
    <row r="644" spans="1:5" ht="21" customHeight="1" thickBot="1">
      <c r="A644" s="95" t="s">
        <v>802</v>
      </c>
      <c r="B644" s="112">
        <v>121274407</v>
      </c>
      <c r="C644" s="112">
        <v>55605296</v>
      </c>
      <c r="D644" s="157"/>
      <c r="E644" s="157"/>
    </row>
    <row r="645" spans="1:5" ht="21" customHeight="1" thickBot="1">
      <c r="A645" s="250" t="s">
        <v>803</v>
      </c>
      <c r="B645" s="112">
        <v>68911046</v>
      </c>
      <c r="C645" s="355">
        <v>0</v>
      </c>
      <c r="D645" s="157"/>
      <c r="E645" s="157"/>
    </row>
    <row r="646" spans="1:5" ht="21" customHeight="1" thickBot="1">
      <c r="A646" s="250" t="s">
        <v>804</v>
      </c>
      <c r="B646" s="112">
        <v>55934404</v>
      </c>
      <c r="C646" s="112">
        <v>45996800</v>
      </c>
      <c r="D646" s="358"/>
      <c r="E646" s="157"/>
    </row>
    <row r="647" spans="1:5" ht="21" customHeight="1" thickBot="1">
      <c r="A647" s="250" t="s">
        <v>805</v>
      </c>
      <c r="B647" s="112">
        <v>50463320</v>
      </c>
      <c r="C647" s="112">
        <v>46780000</v>
      </c>
      <c r="D647" s="157"/>
      <c r="E647" s="157"/>
    </row>
    <row r="648" spans="1:5" ht="21" customHeight="1" thickBot="1">
      <c r="A648" s="250" t="s">
        <v>806</v>
      </c>
      <c r="B648" s="112">
        <v>45172311</v>
      </c>
      <c r="C648" s="112">
        <v>299210795</v>
      </c>
      <c r="D648" s="157"/>
      <c r="E648" s="157"/>
    </row>
    <row r="649" spans="1:5" ht="21" customHeight="1" thickBot="1">
      <c r="A649" s="95" t="s">
        <v>807</v>
      </c>
      <c r="B649" s="112">
        <v>44619697</v>
      </c>
      <c r="C649" s="355">
        <v>0</v>
      </c>
      <c r="D649" s="157"/>
      <c r="E649" s="157"/>
    </row>
    <row r="650" spans="1:5" ht="21" customHeight="1" thickBot="1">
      <c r="A650" s="250" t="s">
        <v>808</v>
      </c>
      <c r="B650" s="112">
        <v>44217850</v>
      </c>
      <c r="C650" s="355">
        <v>0</v>
      </c>
      <c r="D650" s="157"/>
      <c r="E650" s="157"/>
    </row>
    <row r="651" spans="1:5" ht="21" customHeight="1" thickBot="1">
      <c r="A651" s="250" t="s">
        <v>809</v>
      </c>
      <c r="B651" s="112">
        <v>35791894</v>
      </c>
      <c r="C651" s="355">
        <v>0</v>
      </c>
      <c r="D651" s="157"/>
      <c r="E651" s="157"/>
    </row>
    <row r="652" spans="1:5" ht="21" customHeight="1" thickBot="1">
      <c r="A652" s="250" t="s">
        <v>810</v>
      </c>
      <c r="B652" s="112">
        <v>19050000</v>
      </c>
      <c r="C652" s="112">
        <v>21850000</v>
      </c>
      <c r="D652" s="157"/>
      <c r="E652" s="157"/>
    </row>
    <row r="653" spans="1:5" ht="21" customHeight="1" thickBot="1">
      <c r="A653" s="250" t="s">
        <v>811</v>
      </c>
      <c r="B653" s="112">
        <v>15693937</v>
      </c>
      <c r="C653" s="112">
        <v>14836773</v>
      </c>
      <c r="D653" s="157"/>
      <c r="E653" s="157"/>
    </row>
    <row r="654" spans="1:5" ht="21" customHeight="1" thickBot="1">
      <c r="A654" s="250" t="s">
        <v>812</v>
      </c>
      <c r="B654" s="112">
        <v>5645315</v>
      </c>
      <c r="C654" s="112">
        <v>3337651</v>
      </c>
      <c r="D654" s="157"/>
      <c r="E654" s="157"/>
    </row>
    <row r="655" spans="1:5" ht="21" customHeight="1" thickBot="1">
      <c r="A655" s="250" t="s">
        <v>813</v>
      </c>
      <c r="B655" s="112">
        <v>4470625</v>
      </c>
      <c r="C655" s="355">
        <v>0</v>
      </c>
      <c r="D655" s="157"/>
      <c r="E655" s="157"/>
    </row>
    <row r="656" spans="1:5" ht="21" customHeight="1" thickBot="1">
      <c r="A656" s="250" t="s">
        <v>814</v>
      </c>
      <c r="B656" s="112">
        <v>4200000</v>
      </c>
      <c r="C656" s="112">
        <v>8350000</v>
      </c>
      <c r="D656" s="157"/>
      <c r="E656" s="157"/>
    </row>
    <row r="657" spans="1:5" ht="21" customHeight="1" thickBot="1">
      <c r="A657" s="250" t="s">
        <v>815</v>
      </c>
      <c r="B657" s="355">
        <v>0</v>
      </c>
      <c r="C657" s="112">
        <v>24580400</v>
      </c>
      <c r="D657" s="157"/>
      <c r="E657" s="157"/>
    </row>
    <row r="658" spans="1:5" ht="21" customHeight="1" thickBot="1">
      <c r="A658" s="359" t="s">
        <v>475</v>
      </c>
      <c r="B658" s="360">
        <v>43754048292</v>
      </c>
      <c r="C658" s="115">
        <v>26430667849</v>
      </c>
      <c r="D658" s="157"/>
      <c r="E658" s="157"/>
    </row>
    <row r="659" spans="1:5" ht="32.25" customHeight="1">
      <c r="A659" s="196"/>
    </row>
    <row r="660" spans="1:5" ht="32.25" customHeight="1">
      <c r="A660" s="82" t="s">
        <v>816</v>
      </c>
    </row>
    <row r="661" spans="1:5" ht="42.95" customHeight="1">
      <c r="A661" s="583" t="s">
        <v>817</v>
      </c>
      <c r="B661" s="583"/>
      <c r="C661" s="583"/>
      <c r="D661" s="583"/>
    </row>
    <row r="662" spans="1:5" ht="32.25" customHeight="1">
      <c r="A662" s="583" t="s">
        <v>818</v>
      </c>
      <c r="B662" s="583"/>
      <c r="C662" s="583"/>
      <c r="D662" s="583"/>
    </row>
    <row r="663" spans="1:5" ht="36.950000000000003" customHeight="1" thickBot="1">
      <c r="A663" s="196" t="s">
        <v>819</v>
      </c>
    </row>
    <row r="664" spans="1:5" ht="24" customHeight="1" thickBot="1">
      <c r="A664" s="361" t="s">
        <v>504</v>
      </c>
      <c r="B664" s="362" t="s">
        <v>139</v>
      </c>
      <c r="C664" s="362" t="s">
        <v>820</v>
      </c>
    </row>
    <row r="665" spans="1:5" ht="24" customHeight="1" thickBot="1">
      <c r="A665" s="363" t="s">
        <v>821</v>
      </c>
      <c r="B665" s="364"/>
      <c r="C665" s="364"/>
    </row>
    <row r="666" spans="1:5" ht="24" customHeight="1" thickBot="1">
      <c r="A666" s="365" t="s">
        <v>822</v>
      </c>
      <c r="B666" s="112">
        <v>598143211367</v>
      </c>
      <c r="C666" s="366">
        <v>248514520652</v>
      </c>
    </row>
    <row r="667" spans="1:5" ht="24" customHeight="1" thickBot="1">
      <c r="A667" s="365" t="s">
        <v>823</v>
      </c>
      <c r="B667" s="355">
        <v>0</v>
      </c>
      <c r="C667" s="366">
        <v>8960537329</v>
      </c>
    </row>
    <row r="668" spans="1:5" ht="24" customHeight="1" thickBot="1">
      <c r="A668" s="367" t="s">
        <v>824</v>
      </c>
      <c r="B668" s="112">
        <v>308233645</v>
      </c>
      <c r="C668" s="366">
        <v>1170134894</v>
      </c>
    </row>
    <row r="669" spans="1:5" ht="24" customHeight="1" thickBot="1">
      <c r="A669" s="367" t="s">
        <v>825</v>
      </c>
      <c r="B669" s="112">
        <v>232851732</v>
      </c>
      <c r="C669" s="366">
        <v>90146089</v>
      </c>
    </row>
    <row r="670" spans="1:5" ht="24" customHeight="1" thickBot="1">
      <c r="A670" s="368" t="s">
        <v>826</v>
      </c>
      <c r="B670" s="369">
        <v>598684296744</v>
      </c>
      <c r="C670" s="369">
        <v>258735338964</v>
      </c>
    </row>
    <row r="671" spans="1:5" ht="24" customHeight="1" thickBot="1">
      <c r="A671" s="365" t="s">
        <v>827</v>
      </c>
      <c r="B671" s="112">
        <v>584443284932</v>
      </c>
      <c r="C671" s="366">
        <v>248739885874</v>
      </c>
    </row>
    <row r="672" spans="1:5" ht="24" customHeight="1" thickBot="1">
      <c r="A672" s="365" t="s">
        <v>828</v>
      </c>
      <c r="B672" s="112">
        <v>14211167120</v>
      </c>
      <c r="C672" s="370">
        <v>0</v>
      </c>
    </row>
    <row r="673" spans="1:3" ht="24" customHeight="1" thickBot="1">
      <c r="A673" s="365" t="s">
        <v>829</v>
      </c>
      <c r="B673" s="355">
        <v>0</v>
      </c>
      <c r="C673" s="366">
        <v>8600000000</v>
      </c>
    </row>
    <row r="674" spans="1:3" ht="24" customHeight="1" thickBot="1">
      <c r="A674" s="365" t="s">
        <v>830</v>
      </c>
      <c r="B674" s="355">
        <v>0</v>
      </c>
      <c r="C674" s="366">
        <v>145537329</v>
      </c>
    </row>
    <row r="675" spans="1:3" ht="24" customHeight="1" thickBot="1">
      <c r="A675" s="371" t="s">
        <v>831</v>
      </c>
      <c r="B675" s="372">
        <v>598654452052</v>
      </c>
      <c r="C675" s="372">
        <v>257485423203</v>
      </c>
    </row>
    <row r="676" spans="1:3" ht="32.25" customHeight="1">
      <c r="A676" s="284"/>
    </row>
    <row r="677" spans="1:3" ht="32.25" customHeight="1" thickBot="1">
      <c r="A677" s="196" t="s">
        <v>832</v>
      </c>
    </row>
    <row r="678" spans="1:3" ht="24" customHeight="1" thickBot="1">
      <c r="A678" s="361" t="s">
        <v>504</v>
      </c>
      <c r="B678" s="362" t="s">
        <v>139</v>
      </c>
      <c r="C678" s="362" t="s">
        <v>820</v>
      </c>
    </row>
    <row r="679" spans="1:3" ht="24" customHeight="1" thickBot="1">
      <c r="A679" s="363" t="s">
        <v>833</v>
      </c>
      <c r="B679" s="364"/>
      <c r="C679" s="364"/>
    </row>
    <row r="680" spans="1:3" ht="24" customHeight="1" thickBot="1">
      <c r="A680" s="365" t="s">
        <v>834</v>
      </c>
      <c r="B680" s="112">
        <v>136412381562</v>
      </c>
      <c r="C680" s="366">
        <v>182784822112</v>
      </c>
    </row>
    <row r="681" spans="1:3" ht="24" customHeight="1" thickBot="1">
      <c r="A681" s="365" t="s">
        <v>835</v>
      </c>
      <c r="B681" s="355">
        <v>0</v>
      </c>
      <c r="C681" s="370">
        <v>0</v>
      </c>
    </row>
    <row r="682" spans="1:3" ht="24" customHeight="1" thickBot="1">
      <c r="A682" s="373" t="s">
        <v>836</v>
      </c>
      <c r="B682" s="253">
        <v>4298092846</v>
      </c>
      <c r="C682" s="374">
        <v>1745944803</v>
      </c>
    </row>
    <row r="683" spans="1:3" ht="24" customHeight="1" thickBot="1">
      <c r="A683" s="368" t="s">
        <v>837</v>
      </c>
      <c r="B683" s="369">
        <v>140710474408</v>
      </c>
      <c r="C683" s="369">
        <v>184530766915</v>
      </c>
    </row>
    <row r="684" spans="1:3" ht="24" customHeight="1" thickBot="1">
      <c r="A684" s="365" t="s">
        <v>838</v>
      </c>
      <c r="B684" s="112">
        <v>2566307035</v>
      </c>
      <c r="C684" s="112">
        <v>186044779332</v>
      </c>
    </row>
    <row r="685" spans="1:3" ht="24" customHeight="1" thickBot="1">
      <c r="A685" s="375" t="s">
        <v>839</v>
      </c>
      <c r="B685" s="356">
        <v>138601494126</v>
      </c>
      <c r="C685" s="376">
        <v>0</v>
      </c>
    </row>
    <row r="686" spans="1:3" ht="24" customHeight="1" thickBot="1">
      <c r="A686" s="95" t="s">
        <v>840</v>
      </c>
      <c r="B686" s="355" t="s">
        <v>767</v>
      </c>
      <c r="C686" s="377">
        <v>0</v>
      </c>
    </row>
    <row r="687" spans="1:3" ht="24" customHeight="1" thickBot="1">
      <c r="A687" s="378" t="s">
        <v>841</v>
      </c>
      <c r="B687" s="112">
        <v>103718158</v>
      </c>
      <c r="C687" s="201">
        <v>67518693</v>
      </c>
    </row>
    <row r="688" spans="1:3" ht="24" customHeight="1" thickBot="1">
      <c r="A688" s="379" t="s">
        <v>831</v>
      </c>
      <c r="B688" s="372">
        <v>141271519319</v>
      </c>
      <c r="C688" s="372">
        <v>186112298025</v>
      </c>
    </row>
    <row r="689" spans="1:4" ht="27.95" customHeight="1">
      <c r="A689" s="196"/>
    </row>
    <row r="690" spans="1:4" ht="32.25" customHeight="1" thickBot="1">
      <c r="A690" s="196" t="s">
        <v>842</v>
      </c>
    </row>
    <row r="691" spans="1:4" ht="24" customHeight="1" thickBot="1">
      <c r="A691" s="84" t="s">
        <v>504</v>
      </c>
      <c r="B691" s="84" t="s">
        <v>466</v>
      </c>
      <c r="C691" s="380" t="s">
        <v>505</v>
      </c>
    </row>
    <row r="692" spans="1:4" ht="24" customHeight="1" thickBot="1">
      <c r="A692" s="122" t="s">
        <v>843</v>
      </c>
      <c r="B692" s="73" t="s">
        <v>560</v>
      </c>
      <c r="C692" s="381">
        <v>0</v>
      </c>
    </row>
    <row r="693" spans="1:4" ht="24" customHeight="1" thickBot="1">
      <c r="A693" s="122" t="s">
        <v>844</v>
      </c>
      <c r="B693" s="382">
        <v>12500000</v>
      </c>
      <c r="C693" s="383">
        <v>7000000</v>
      </c>
    </row>
    <row r="694" spans="1:4" ht="24" customHeight="1" thickBot="1">
      <c r="A694" s="384" t="s">
        <v>626</v>
      </c>
      <c r="B694" s="385">
        <v>12500000</v>
      </c>
      <c r="C694" s="386">
        <v>7000000</v>
      </c>
    </row>
    <row r="695" spans="1:4" ht="32.25" customHeight="1">
      <c r="A695" s="247"/>
    </row>
    <row r="696" spans="1:4" ht="32.25" customHeight="1">
      <c r="A696" s="583" t="s">
        <v>845</v>
      </c>
      <c r="B696" s="583"/>
      <c r="C696" s="583"/>
    </row>
    <row r="697" spans="1:4" ht="15" customHeight="1">
      <c r="A697" s="196"/>
    </row>
    <row r="698" spans="1:4" ht="32.25" customHeight="1">
      <c r="A698" s="82" t="s">
        <v>846</v>
      </c>
    </row>
    <row r="699" spans="1:4" ht="135.94999999999999" customHeight="1">
      <c r="A699" s="583" t="s">
        <v>847</v>
      </c>
      <c r="B699" s="583"/>
      <c r="C699" s="583"/>
      <c r="D699" s="583"/>
    </row>
    <row r="700" spans="1:4" ht="15.95" customHeight="1">
      <c r="A700" s="70"/>
    </row>
    <row r="701" spans="1:4" ht="32.25" customHeight="1">
      <c r="A701" s="82" t="s">
        <v>848</v>
      </c>
    </row>
    <row r="702" spans="1:4" ht="32.25" customHeight="1">
      <c r="A702" s="583" t="s">
        <v>849</v>
      </c>
      <c r="B702" s="583"/>
      <c r="C702" s="583"/>
      <c r="D702" s="583"/>
    </row>
    <row r="703" spans="1:4" ht="32.1" customHeight="1">
      <c r="A703" s="583" t="s">
        <v>850</v>
      </c>
      <c r="B703" s="583"/>
      <c r="C703" s="583"/>
      <c r="D703" s="583"/>
    </row>
    <row r="704" spans="1:4" ht="41.1" customHeight="1">
      <c r="A704" s="583" t="s">
        <v>851</v>
      </c>
      <c r="B704" s="583"/>
      <c r="C704" s="583"/>
      <c r="D704" s="583"/>
    </row>
    <row r="705" spans="1:5" ht="21.95" customHeight="1">
      <c r="A705" s="196"/>
    </row>
    <row r="706" spans="1:5" ht="32.25" customHeight="1">
      <c r="A706" s="82" t="s">
        <v>852</v>
      </c>
    </row>
    <row r="707" spans="1:5" ht="32.25" customHeight="1" thickBot="1">
      <c r="A707" s="662" t="s">
        <v>853</v>
      </c>
      <c r="B707" s="662"/>
      <c r="C707" s="662"/>
    </row>
    <row r="708" spans="1:5" ht="23.1" customHeight="1">
      <c r="A708" s="631" t="s">
        <v>854</v>
      </c>
      <c r="B708" s="631" t="s">
        <v>855</v>
      </c>
      <c r="C708" s="631" t="s">
        <v>856</v>
      </c>
      <c r="D708" s="157"/>
      <c r="E708" s="157"/>
    </row>
    <row r="709" spans="1:5" ht="23.1" customHeight="1" thickBot="1">
      <c r="A709" s="653"/>
      <c r="B709" s="632"/>
      <c r="C709" s="632"/>
      <c r="E709" s="157"/>
    </row>
    <row r="710" spans="1:5" ht="23.1" customHeight="1" thickBot="1">
      <c r="A710" s="365" t="s">
        <v>857</v>
      </c>
      <c r="B710" s="112">
        <v>116033663252</v>
      </c>
      <c r="C710" s="366">
        <v>21544262390</v>
      </c>
      <c r="D710" s="157"/>
      <c r="E710" s="157"/>
    </row>
    <row r="711" spans="1:5" ht="23.1" customHeight="1" thickBot="1">
      <c r="A711" s="365" t="s">
        <v>858</v>
      </c>
      <c r="B711" s="366">
        <v>56234565569</v>
      </c>
      <c r="C711" s="366">
        <v>58147923095</v>
      </c>
      <c r="D711" s="157"/>
      <c r="E711" s="157"/>
    </row>
    <row r="712" spans="1:5" ht="23.1" customHeight="1" thickBot="1">
      <c r="A712" s="363" t="s">
        <v>475</v>
      </c>
      <c r="B712" s="387">
        <v>172268228821</v>
      </c>
      <c r="C712" s="387">
        <v>79692185485</v>
      </c>
      <c r="D712" s="157"/>
      <c r="E712" s="157"/>
    </row>
    <row r="713" spans="1:5" ht="32.25" customHeight="1">
      <c r="A713" s="196"/>
    </row>
    <row r="714" spans="1:5" ht="32.25" customHeight="1" thickBot="1">
      <c r="A714" s="662" t="s">
        <v>859</v>
      </c>
      <c r="B714" s="662"/>
      <c r="C714" s="662"/>
    </row>
    <row r="715" spans="1:5" ht="23.1" customHeight="1">
      <c r="A715" s="631" t="s">
        <v>860</v>
      </c>
      <c r="B715" s="631" t="s">
        <v>855</v>
      </c>
      <c r="C715" s="631" t="s">
        <v>856</v>
      </c>
      <c r="D715" s="157"/>
      <c r="E715" s="157"/>
    </row>
    <row r="716" spans="1:5" ht="23.1" customHeight="1" thickBot="1">
      <c r="A716" s="653"/>
      <c r="B716" s="654"/>
      <c r="C716" s="632"/>
      <c r="E716" s="157"/>
    </row>
    <row r="717" spans="1:5" ht="23.1" customHeight="1" thickBot="1">
      <c r="A717" s="365" t="s">
        <v>861</v>
      </c>
      <c r="B717" s="278">
        <v>5290640057257</v>
      </c>
      <c r="C717" s="366">
        <v>4301346256627</v>
      </c>
      <c r="D717" s="157"/>
      <c r="E717" s="157"/>
    </row>
    <row r="718" spans="1:5" ht="23.1" customHeight="1" thickBot="1">
      <c r="A718" s="365" t="s">
        <v>862</v>
      </c>
      <c r="B718" s="112">
        <v>6444296039217</v>
      </c>
      <c r="C718" s="366">
        <v>5066743126185</v>
      </c>
      <c r="D718" s="157"/>
      <c r="E718" s="157"/>
    </row>
    <row r="719" spans="1:5" ht="23.1" customHeight="1" thickBot="1">
      <c r="A719" s="363" t="s">
        <v>863</v>
      </c>
      <c r="B719" s="387">
        <v>11734936096474</v>
      </c>
      <c r="C719" s="387">
        <v>9368089382812</v>
      </c>
      <c r="D719" s="157"/>
      <c r="E719" s="157"/>
    </row>
    <row r="720" spans="1:5" ht="32.25" customHeight="1">
      <c r="A720" s="64"/>
    </row>
    <row r="721" spans="1:4" ht="32.25" customHeight="1">
      <c r="A721" s="82" t="s">
        <v>864</v>
      </c>
    </row>
    <row r="722" spans="1:4" ht="32.25" customHeight="1">
      <c r="A722" s="82" t="s">
        <v>865</v>
      </c>
    </row>
    <row r="723" spans="1:4" ht="48" customHeight="1">
      <c r="A723" s="583" t="s">
        <v>866</v>
      </c>
      <c r="B723" s="583"/>
      <c r="C723" s="583"/>
      <c r="D723" s="583"/>
    </row>
    <row r="724" spans="1:4" ht="17.100000000000001" customHeight="1">
      <c r="A724" s="196"/>
    </row>
    <row r="725" spans="1:4" ht="32.25" customHeight="1">
      <c r="A725" s="82" t="s">
        <v>867</v>
      </c>
    </row>
    <row r="726" spans="1:4" ht="32.25" customHeight="1" thickBot="1">
      <c r="A726" s="583" t="s">
        <v>868</v>
      </c>
      <c r="B726" s="583"/>
      <c r="C726" s="583"/>
      <c r="D726" s="583"/>
    </row>
    <row r="727" spans="1:4" ht="17.100000000000001" customHeight="1">
      <c r="A727" s="665" t="s">
        <v>504</v>
      </c>
      <c r="B727" s="388" t="s">
        <v>869</v>
      </c>
      <c r="C727" s="388" t="s">
        <v>869</v>
      </c>
    </row>
    <row r="728" spans="1:4" ht="17.100000000000001" customHeight="1">
      <c r="A728" s="666"/>
      <c r="B728" s="389" t="s">
        <v>468</v>
      </c>
      <c r="C728" s="389" t="s">
        <v>468</v>
      </c>
    </row>
    <row r="729" spans="1:4" ht="17.100000000000001" customHeight="1" thickBot="1">
      <c r="A729" s="667"/>
      <c r="B729" s="390">
        <v>45657</v>
      </c>
      <c r="C729" s="390">
        <v>45291</v>
      </c>
    </row>
    <row r="730" spans="1:4" ht="24.95" customHeight="1" thickBot="1">
      <c r="A730" s="391" t="s">
        <v>870</v>
      </c>
      <c r="B730" s="559">
        <v>835102097516</v>
      </c>
      <c r="C730" s="559">
        <v>952799713269</v>
      </c>
    </row>
    <row r="731" spans="1:4" ht="24.95" customHeight="1" thickBot="1">
      <c r="A731" s="391" t="s">
        <v>871</v>
      </c>
      <c r="B731" s="559">
        <v>846960271155</v>
      </c>
      <c r="C731" s="552">
        <v>-950824121259</v>
      </c>
    </row>
    <row r="732" spans="1:4" ht="24.95" customHeight="1" thickBot="1">
      <c r="A732" s="392" t="s">
        <v>872</v>
      </c>
      <c r="B732" s="560">
        <v>-11858173639</v>
      </c>
      <c r="C732" s="560">
        <v>1975592010</v>
      </c>
    </row>
    <row r="733" spans="1:4" ht="24.95" customHeight="1" thickBot="1">
      <c r="A733" s="391" t="s">
        <v>873</v>
      </c>
      <c r="B733" s="559">
        <v>550619640337</v>
      </c>
      <c r="C733" s="552">
        <v>572093016855</v>
      </c>
    </row>
    <row r="734" spans="1:4" ht="24.95" customHeight="1" thickBot="1">
      <c r="A734" s="391" t="s">
        <v>874</v>
      </c>
      <c r="B734" s="559">
        <v>538904165637</v>
      </c>
      <c r="C734" s="552">
        <v>-573488756978</v>
      </c>
    </row>
    <row r="735" spans="1:4" ht="24.95" customHeight="1" thickBot="1">
      <c r="A735" s="392" t="s">
        <v>875</v>
      </c>
      <c r="B735" s="561">
        <v>11715474700</v>
      </c>
      <c r="C735" s="561">
        <v>-1395740123</v>
      </c>
    </row>
    <row r="736" spans="1:4" ht="24.95" customHeight="1" thickBot="1">
      <c r="A736" s="393" t="s">
        <v>876</v>
      </c>
      <c r="B736" s="562">
        <v>-142698939</v>
      </c>
      <c r="C736" s="562">
        <v>579851887</v>
      </c>
    </row>
    <row r="737" spans="1:4" ht="29.1" customHeight="1">
      <c r="A737" s="82"/>
    </row>
    <row r="738" spans="1:4" ht="32.25" customHeight="1">
      <c r="A738" s="82" t="s">
        <v>877</v>
      </c>
    </row>
    <row r="739" spans="1:4" ht="32.25" customHeight="1">
      <c r="A739" s="583" t="s">
        <v>878</v>
      </c>
      <c r="B739" s="583"/>
      <c r="C739" s="583"/>
      <c r="D739" s="583"/>
    </row>
    <row r="740" spans="1:4" ht="32.25" customHeight="1">
      <c r="A740" s="583" t="s">
        <v>879</v>
      </c>
      <c r="B740" s="583"/>
      <c r="C740" s="583"/>
      <c r="D740" s="583"/>
    </row>
    <row r="741" spans="1:4" ht="12.95" customHeight="1">
      <c r="A741" s="196"/>
    </row>
    <row r="742" spans="1:4" ht="32.25" customHeight="1">
      <c r="A742" s="82" t="s">
        <v>880</v>
      </c>
    </row>
    <row r="743" spans="1:4" ht="42" customHeight="1">
      <c r="A743" s="583" t="s">
        <v>881</v>
      </c>
      <c r="B743" s="583"/>
      <c r="C743" s="583"/>
      <c r="D743" s="583"/>
    </row>
    <row r="744" spans="1:4" ht="14.1" customHeight="1">
      <c r="A744" s="582" t="s">
        <v>882</v>
      </c>
      <c r="B744" s="582"/>
      <c r="C744" s="582"/>
      <c r="D744" s="582"/>
    </row>
    <row r="745" spans="1:4" ht="26.1" customHeight="1">
      <c r="A745" s="582" t="s">
        <v>883</v>
      </c>
      <c r="B745" s="582"/>
      <c r="C745" s="582"/>
      <c r="D745" s="582"/>
    </row>
    <row r="746" spans="1:4" ht="9.9499999999999993" customHeight="1">
      <c r="A746" s="196"/>
    </row>
    <row r="747" spans="1:4" ht="30" customHeight="1">
      <c r="A747" s="82" t="s">
        <v>884</v>
      </c>
    </row>
    <row r="748" spans="1:4" ht="27.95" customHeight="1" thickBot="1">
      <c r="A748" s="583" t="s">
        <v>885</v>
      </c>
      <c r="B748" s="583"/>
      <c r="C748" s="583"/>
      <c r="D748" s="583"/>
    </row>
    <row r="749" spans="1:4" ht="24" customHeight="1" thickBot="1">
      <c r="A749" s="394" t="s">
        <v>772</v>
      </c>
      <c r="B749" s="395" t="s">
        <v>855</v>
      </c>
      <c r="C749" s="396" t="s">
        <v>856</v>
      </c>
    </row>
    <row r="750" spans="1:4" ht="24" customHeight="1" thickBot="1">
      <c r="A750" s="397" t="s">
        <v>886</v>
      </c>
      <c r="B750" s="112">
        <v>6690898961</v>
      </c>
      <c r="C750" s="253">
        <v>3350102009</v>
      </c>
    </row>
    <row r="751" spans="1:4" ht="24" customHeight="1" thickBot="1">
      <c r="A751" s="397" t="s">
        <v>887</v>
      </c>
      <c r="B751" s="112">
        <v>963700605</v>
      </c>
      <c r="C751" s="253">
        <v>833403686</v>
      </c>
    </row>
    <row r="752" spans="1:4" ht="24" customHeight="1" thickBot="1">
      <c r="A752" s="397" t="s">
        <v>888</v>
      </c>
      <c r="B752" s="112">
        <v>318052169</v>
      </c>
      <c r="C752" s="253">
        <v>369482496</v>
      </c>
    </row>
    <row r="753" spans="1:3" ht="24" customHeight="1" thickBot="1">
      <c r="A753" s="397" t="s">
        <v>889</v>
      </c>
      <c r="B753" s="112">
        <v>2798007961</v>
      </c>
      <c r="C753" s="253">
        <v>2235689732</v>
      </c>
    </row>
    <row r="754" spans="1:3" ht="24" customHeight="1" thickBot="1">
      <c r="A754" s="398" t="s">
        <v>475</v>
      </c>
      <c r="B754" s="399">
        <v>10770659696</v>
      </c>
      <c r="C754" s="399">
        <v>6788677923</v>
      </c>
    </row>
    <row r="755" spans="1:3" ht="32.25" customHeight="1">
      <c r="A755" s="668"/>
      <c r="B755" s="668"/>
      <c r="C755" s="668"/>
    </row>
    <row r="756" spans="1:3" ht="32.25" customHeight="1" thickBot="1">
      <c r="A756" s="656" t="s">
        <v>890</v>
      </c>
      <c r="B756" s="656"/>
      <c r="C756" s="656"/>
    </row>
    <row r="757" spans="1:3" ht="24" customHeight="1" thickBot="1">
      <c r="A757" s="394" t="s">
        <v>772</v>
      </c>
      <c r="B757" s="395" t="s">
        <v>855</v>
      </c>
      <c r="C757" s="396" t="s">
        <v>856</v>
      </c>
    </row>
    <row r="758" spans="1:3" ht="24" customHeight="1" thickBot="1">
      <c r="A758" s="400" t="s">
        <v>891</v>
      </c>
      <c r="B758" s="150">
        <v>23150240296</v>
      </c>
      <c r="C758" s="253">
        <v>26172882142</v>
      </c>
    </row>
    <row r="759" spans="1:3" ht="24" customHeight="1" thickBot="1">
      <c r="A759" s="397" t="s">
        <v>892</v>
      </c>
      <c r="B759" s="112">
        <v>17966898182</v>
      </c>
      <c r="C759" s="253">
        <v>15334699200</v>
      </c>
    </row>
    <row r="760" spans="1:3" ht="24" customHeight="1" thickBot="1">
      <c r="A760" s="400" t="s">
        <v>893</v>
      </c>
      <c r="B760" s="150">
        <v>7725042680</v>
      </c>
      <c r="C760" s="253">
        <v>7120728023</v>
      </c>
    </row>
    <row r="761" spans="1:3" ht="24" customHeight="1" thickBot="1">
      <c r="A761" s="397" t="s">
        <v>894</v>
      </c>
      <c r="B761" s="112">
        <v>5709360669</v>
      </c>
      <c r="C761" s="253">
        <v>4876922456</v>
      </c>
    </row>
    <row r="762" spans="1:3" ht="24" customHeight="1" thickBot="1">
      <c r="A762" s="400" t="s">
        <v>895</v>
      </c>
      <c r="B762" s="150">
        <v>3058457637</v>
      </c>
      <c r="C762" s="253">
        <v>2836943674</v>
      </c>
    </row>
    <row r="763" spans="1:3" ht="24" customHeight="1" thickBot="1">
      <c r="A763" s="400" t="s">
        <v>896</v>
      </c>
      <c r="B763" s="150">
        <v>2616104014</v>
      </c>
      <c r="C763" s="253">
        <v>627347316</v>
      </c>
    </row>
    <row r="764" spans="1:3" ht="24" customHeight="1" thickBot="1">
      <c r="A764" s="400" t="s">
        <v>897</v>
      </c>
      <c r="B764" s="150">
        <v>1653280547</v>
      </c>
      <c r="C764" s="253">
        <v>1524598955</v>
      </c>
    </row>
    <row r="765" spans="1:3" ht="24" customHeight="1" thickBot="1">
      <c r="A765" s="401" t="s">
        <v>898</v>
      </c>
      <c r="B765" s="402">
        <v>1191695370</v>
      </c>
      <c r="C765" s="259">
        <v>1423355857</v>
      </c>
    </row>
    <row r="766" spans="1:3" ht="24" customHeight="1" thickBot="1">
      <c r="A766" s="401" t="s">
        <v>899</v>
      </c>
      <c r="B766" s="402">
        <v>966637643</v>
      </c>
      <c r="C766" s="259">
        <v>987851465</v>
      </c>
    </row>
    <row r="767" spans="1:3" ht="24" customHeight="1" thickBot="1">
      <c r="A767" s="401" t="s">
        <v>889</v>
      </c>
      <c r="B767" s="402">
        <v>19512342843</v>
      </c>
      <c r="C767" s="259">
        <v>23701570402</v>
      </c>
    </row>
    <row r="768" spans="1:3" ht="24" customHeight="1" thickBot="1">
      <c r="A768" s="401" t="s">
        <v>360</v>
      </c>
      <c r="B768" s="402">
        <v>4084629561</v>
      </c>
      <c r="C768" s="259">
        <v>3738264465</v>
      </c>
    </row>
    <row r="769" spans="1:3" ht="24" customHeight="1" thickBot="1">
      <c r="A769" s="403" t="s">
        <v>475</v>
      </c>
      <c r="B769" s="404">
        <v>87634689442</v>
      </c>
      <c r="C769" s="405">
        <v>88345163955</v>
      </c>
    </row>
    <row r="770" spans="1:3" ht="32.25" customHeight="1">
      <c r="A770" s="663"/>
      <c r="B770" s="663"/>
      <c r="C770" s="408"/>
    </row>
    <row r="771" spans="1:3" ht="32.25" customHeight="1">
      <c r="A771" s="656" t="s">
        <v>900</v>
      </c>
      <c r="B771" s="656"/>
      <c r="C771" s="157"/>
    </row>
    <row r="772" spans="1:3" ht="32.25" customHeight="1">
      <c r="A772" s="664" t="s">
        <v>901</v>
      </c>
      <c r="B772" s="664"/>
      <c r="C772" s="157"/>
    </row>
    <row r="773" spans="1:3" ht="32.25" customHeight="1">
      <c r="A773" s="656" t="s">
        <v>902</v>
      </c>
      <c r="B773" s="656"/>
      <c r="C773" s="157"/>
    </row>
    <row r="774" spans="1:3" s="516" customFormat="1" ht="32.25" customHeight="1">
      <c r="A774" s="664" t="s">
        <v>903</v>
      </c>
      <c r="B774" s="664"/>
      <c r="C774" s="157"/>
    </row>
    <row r="775" spans="1:3" ht="32.25" customHeight="1">
      <c r="A775" s="656" t="s">
        <v>904</v>
      </c>
      <c r="B775" s="656"/>
      <c r="C775" s="157"/>
    </row>
    <row r="776" spans="1:3" ht="42.95" customHeight="1">
      <c r="A776" s="583" t="s">
        <v>905</v>
      </c>
      <c r="B776" s="583"/>
      <c r="C776" s="583"/>
    </row>
    <row r="777" spans="1:3" ht="32.25" customHeight="1">
      <c r="A777" s="656" t="s">
        <v>906</v>
      </c>
      <c r="B777" s="656"/>
      <c r="C777" s="157"/>
    </row>
    <row r="778" spans="1:3" ht="32.25" customHeight="1">
      <c r="A778" s="657" t="s">
        <v>907</v>
      </c>
      <c r="B778" s="657"/>
      <c r="C778" s="157"/>
    </row>
    <row r="779" spans="1:3" ht="32.25" customHeight="1">
      <c r="A779" s="582" t="s">
        <v>908</v>
      </c>
      <c r="B779" s="582"/>
      <c r="C779" s="582"/>
    </row>
    <row r="780" spans="1:3" ht="9.9499999999999993" customHeight="1">
      <c r="A780" s="657"/>
      <c r="B780" s="657"/>
      <c r="C780" s="157"/>
    </row>
    <row r="781" spans="1:3" ht="32.25" customHeight="1">
      <c r="A781" s="657" t="s">
        <v>909</v>
      </c>
      <c r="B781" s="657"/>
      <c r="C781" s="157"/>
    </row>
    <row r="782" spans="1:3" ht="36" customHeight="1">
      <c r="A782" s="582" t="s">
        <v>910</v>
      </c>
      <c r="B782" s="582"/>
      <c r="C782" s="582"/>
    </row>
    <row r="783" spans="1:3" ht="9.9499999999999993" customHeight="1">
      <c r="A783" s="657"/>
      <c r="B783" s="657"/>
      <c r="C783" s="157"/>
    </row>
    <row r="784" spans="1:3" ht="32.25" customHeight="1">
      <c r="A784" s="657" t="s">
        <v>911</v>
      </c>
      <c r="B784" s="657"/>
      <c r="C784" s="157"/>
    </row>
    <row r="785" spans="1:3" ht="42" customHeight="1">
      <c r="A785" s="582" t="s">
        <v>912</v>
      </c>
      <c r="B785" s="582"/>
      <c r="C785" s="582"/>
    </row>
    <row r="786" spans="1:3" ht="9.9499999999999993" customHeight="1">
      <c r="A786" s="657"/>
      <c r="B786" s="657"/>
      <c r="C786" s="157"/>
    </row>
    <row r="787" spans="1:3" ht="32.25" customHeight="1">
      <c r="A787" s="657" t="s">
        <v>913</v>
      </c>
      <c r="B787" s="657"/>
      <c r="C787" s="157"/>
    </row>
    <row r="788" spans="1:3" ht="54" customHeight="1">
      <c r="A788" s="583" t="s">
        <v>914</v>
      </c>
      <c r="B788" s="583"/>
      <c r="C788" s="583"/>
    </row>
    <row r="789" spans="1:3" ht="9" customHeight="1">
      <c r="A789" s="657"/>
      <c r="B789" s="657"/>
      <c r="C789" s="157"/>
    </row>
    <row r="790" spans="1:3" ht="32.25" customHeight="1">
      <c r="A790" s="656" t="s">
        <v>915</v>
      </c>
      <c r="B790" s="656"/>
      <c r="C790" s="157"/>
    </row>
    <row r="791" spans="1:3" ht="44.1" customHeight="1">
      <c r="A791" s="583" t="s">
        <v>916</v>
      </c>
      <c r="B791" s="583"/>
      <c r="C791" s="583"/>
    </row>
    <row r="792" spans="1:3" ht="26.1" customHeight="1">
      <c r="A792" s="657"/>
      <c r="B792" s="657"/>
      <c r="C792" s="157"/>
    </row>
    <row r="793" spans="1:3" ht="32.25" customHeight="1">
      <c r="A793" s="656" t="s">
        <v>917</v>
      </c>
      <c r="B793" s="656"/>
      <c r="C793" s="157"/>
    </row>
    <row r="794" spans="1:3" ht="44.1" customHeight="1">
      <c r="A794" s="583" t="s">
        <v>918</v>
      </c>
      <c r="B794" s="583"/>
      <c r="C794" s="583"/>
    </row>
    <row r="795" spans="1:3" ht="32.25" customHeight="1">
      <c r="A795" s="657"/>
      <c r="B795" s="657"/>
      <c r="C795" s="157"/>
    </row>
    <row r="796" spans="1:3" ht="32.25" customHeight="1">
      <c r="A796" s="657"/>
      <c r="B796" s="657"/>
      <c r="C796" s="157"/>
    </row>
    <row r="797" spans="1:3" ht="32.25" customHeight="1">
      <c r="A797" s="657"/>
      <c r="B797" s="657"/>
      <c r="C797" s="157"/>
    </row>
    <row r="798" spans="1:3" ht="32.25" customHeight="1">
      <c r="A798" s="64"/>
    </row>
    <row r="799" spans="1:3" ht="32.25" customHeight="1">
      <c r="A799" s="657" t="s">
        <v>919</v>
      </c>
    </row>
    <row r="800" spans="1:3" ht="32.25" customHeight="1">
      <c r="A800" s="657"/>
    </row>
    <row r="801" spans="1:1" ht="32.25" customHeight="1">
      <c r="A801" s="657"/>
    </row>
    <row r="802" spans="1:1" ht="32.25" customHeight="1">
      <c r="A802" s="657"/>
    </row>
    <row r="803" spans="1:1" ht="32.25" customHeight="1">
      <c r="A803" s="657"/>
    </row>
    <row r="804" spans="1:1" ht="32.25" customHeight="1">
      <c r="A804" s="64"/>
    </row>
    <row r="805" spans="1:1" ht="32.25" customHeight="1">
      <c r="A805" s="64"/>
    </row>
    <row r="806" spans="1:1" ht="32.25" customHeight="1">
      <c r="A806" s="64"/>
    </row>
    <row r="807" spans="1:1" ht="32.25" customHeight="1">
      <c r="A807" s="64"/>
    </row>
    <row r="808" spans="1:1" ht="32.25" customHeight="1">
      <c r="A808" s="64"/>
    </row>
    <row r="809" spans="1:1" ht="32.25" customHeight="1">
      <c r="A809" s="64"/>
    </row>
    <row r="810" spans="1:1" ht="32.25" customHeight="1">
      <c r="A810" s="64"/>
    </row>
  </sheetData>
  <mergeCells count="220">
    <mergeCell ref="A775:B775"/>
    <mergeCell ref="A776:C776"/>
    <mergeCell ref="A779:C779"/>
    <mergeCell ref="A782:C782"/>
    <mergeCell ref="A795:B795"/>
    <mergeCell ref="A796:B796"/>
    <mergeCell ref="A797:B797"/>
    <mergeCell ref="A799:A803"/>
    <mergeCell ref="A790:B790"/>
    <mergeCell ref="A792:B792"/>
    <mergeCell ref="A793:B793"/>
    <mergeCell ref="A787:B787"/>
    <mergeCell ref="A789:B789"/>
    <mergeCell ref="A786:B786"/>
    <mergeCell ref="A780:B780"/>
    <mergeCell ref="A781:B781"/>
    <mergeCell ref="A708:A709"/>
    <mergeCell ref="B708:B709"/>
    <mergeCell ref="C708:C709"/>
    <mergeCell ref="A715:A716"/>
    <mergeCell ref="B715:B716"/>
    <mergeCell ref="C715:C716"/>
    <mergeCell ref="A607:C607"/>
    <mergeCell ref="A608:C608"/>
    <mergeCell ref="A609:C609"/>
    <mergeCell ref="A635:A636"/>
    <mergeCell ref="B635:B636"/>
    <mergeCell ref="C635:C636"/>
    <mergeCell ref="A699:D699"/>
    <mergeCell ref="A702:D702"/>
    <mergeCell ref="A703:D703"/>
    <mergeCell ref="A704:D704"/>
    <mergeCell ref="A707:C707"/>
    <mergeCell ref="A714:C714"/>
    <mergeCell ref="A579:A580"/>
    <mergeCell ref="B579:E579"/>
    <mergeCell ref="B500:B501"/>
    <mergeCell ref="C500:C501"/>
    <mergeCell ref="D500:D501"/>
    <mergeCell ref="E500:E501"/>
    <mergeCell ref="F500:F501"/>
    <mergeCell ref="A543:A546"/>
    <mergeCell ref="B543:G543"/>
    <mergeCell ref="A529:D529"/>
    <mergeCell ref="A531:D531"/>
    <mergeCell ref="A533:D533"/>
    <mergeCell ref="A534:D534"/>
    <mergeCell ref="A535:D535"/>
    <mergeCell ref="A540:C540"/>
    <mergeCell ref="A541:C541"/>
    <mergeCell ref="A567:D567"/>
    <mergeCell ref="A575:D575"/>
    <mergeCell ref="A576:D576"/>
    <mergeCell ref="A578:C578"/>
    <mergeCell ref="A279:C279"/>
    <mergeCell ref="A282:D282"/>
    <mergeCell ref="A283:C283"/>
    <mergeCell ref="A322:C322"/>
    <mergeCell ref="A325:D325"/>
    <mergeCell ref="A327:D327"/>
    <mergeCell ref="A555:A558"/>
    <mergeCell ref="B555:G555"/>
    <mergeCell ref="A568:A569"/>
    <mergeCell ref="B568:E568"/>
    <mergeCell ref="F218:F219"/>
    <mergeCell ref="A229:D229"/>
    <mergeCell ref="A251:A252"/>
    <mergeCell ref="B251:B252"/>
    <mergeCell ref="C251:C252"/>
    <mergeCell ref="D251:E251"/>
    <mergeCell ref="F251:F252"/>
    <mergeCell ref="A265:A266"/>
    <mergeCell ref="B265:B266"/>
    <mergeCell ref="C265:C266"/>
    <mergeCell ref="D265:E265"/>
    <mergeCell ref="F265:F266"/>
    <mergeCell ref="F170:F171"/>
    <mergeCell ref="A179:A180"/>
    <mergeCell ref="B179:B180"/>
    <mergeCell ref="C179:C180"/>
    <mergeCell ref="D179:E179"/>
    <mergeCell ref="F179:F180"/>
    <mergeCell ref="A234:A235"/>
    <mergeCell ref="B234:B235"/>
    <mergeCell ref="C234:C235"/>
    <mergeCell ref="D234:E234"/>
    <mergeCell ref="F234:F235"/>
    <mergeCell ref="A176:D176"/>
    <mergeCell ref="A185:D185"/>
    <mergeCell ref="A187:D187"/>
    <mergeCell ref="A188:C188"/>
    <mergeCell ref="A189:C189"/>
    <mergeCell ref="A190:C190"/>
    <mergeCell ref="A191:C191"/>
    <mergeCell ref="A192:C192"/>
    <mergeCell ref="A193:C193"/>
    <mergeCell ref="A194:C194"/>
    <mergeCell ref="A195:C195"/>
    <mergeCell ref="A215:B215"/>
    <mergeCell ref="A218:A219"/>
    <mergeCell ref="A154:A156"/>
    <mergeCell ref="B154:B156"/>
    <mergeCell ref="C154:C156"/>
    <mergeCell ref="D154:E154"/>
    <mergeCell ref="E155:E156"/>
    <mergeCell ref="A170:A171"/>
    <mergeCell ref="B170:B171"/>
    <mergeCell ref="C170:C171"/>
    <mergeCell ref="D170:E170"/>
    <mergeCell ref="A164:D164"/>
    <mergeCell ref="A168:D168"/>
    <mergeCell ref="A3:C3"/>
    <mergeCell ref="A4:C4"/>
    <mergeCell ref="A9:C9"/>
    <mergeCell ref="A18:C18"/>
    <mergeCell ref="A20:C20"/>
    <mergeCell ref="A21:C21"/>
    <mergeCell ref="A23:C23"/>
    <mergeCell ref="A25:C25"/>
    <mergeCell ref="A86:A88"/>
    <mergeCell ref="A27:C27"/>
    <mergeCell ref="A29:C29"/>
    <mergeCell ref="A31:C31"/>
    <mergeCell ref="A33:C33"/>
    <mergeCell ref="A35:C35"/>
    <mergeCell ref="A37:C37"/>
    <mergeCell ref="A38:C38"/>
    <mergeCell ref="A39:C39"/>
    <mergeCell ref="A40:C40"/>
    <mergeCell ref="A43:C43"/>
    <mergeCell ref="A45:B45"/>
    <mergeCell ref="A46:B46"/>
    <mergeCell ref="A47:B47"/>
    <mergeCell ref="A48:B48"/>
    <mergeCell ref="A50:C50"/>
    <mergeCell ref="A54:C54"/>
    <mergeCell ref="A56:C56"/>
    <mergeCell ref="A68:B68"/>
    <mergeCell ref="A70:B70"/>
    <mergeCell ref="A78:D78"/>
    <mergeCell ref="A79:C79"/>
    <mergeCell ref="A82:C82"/>
    <mergeCell ref="A92:C92"/>
    <mergeCell ref="A124:C124"/>
    <mergeCell ref="A134:C134"/>
    <mergeCell ref="A149:C149"/>
    <mergeCell ref="A152:C152"/>
    <mergeCell ref="A126:A128"/>
    <mergeCell ref="A409:D409"/>
    <mergeCell ref="A412:D412"/>
    <mergeCell ref="A413:D413"/>
    <mergeCell ref="A414:D414"/>
    <mergeCell ref="A415:D415"/>
    <mergeCell ref="A416:D416"/>
    <mergeCell ref="A417:D417"/>
    <mergeCell ref="A217:C217"/>
    <mergeCell ref="A216:D216"/>
    <mergeCell ref="A231:C231"/>
    <mergeCell ref="A233:C233"/>
    <mergeCell ref="A247:C247"/>
    <mergeCell ref="A248:C248"/>
    <mergeCell ref="A278:C278"/>
    <mergeCell ref="A245:D245"/>
    <mergeCell ref="B218:B219"/>
    <mergeCell ref="C218:C219"/>
    <mergeCell ref="D218:E218"/>
    <mergeCell ref="A346:A347"/>
    <mergeCell ref="B346:B347"/>
    <mergeCell ref="A373:B373"/>
    <mergeCell ref="A376:A377"/>
    <mergeCell ref="B376:B377"/>
    <mergeCell ref="A406:B406"/>
    <mergeCell ref="A418:D418"/>
    <mergeCell ref="A465:D465"/>
    <mergeCell ref="A466:D466"/>
    <mergeCell ref="A469:D469"/>
    <mergeCell ref="A490:B490"/>
    <mergeCell ref="A504:D504"/>
    <mergeCell ref="A506:D506"/>
    <mergeCell ref="A509:D509"/>
    <mergeCell ref="A527:D527"/>
    <mergeCell ref="A421:A422"/>
    <mergeCell ref="B421:B422"/>
    <mergeCell ref="C421:C422"/>
    <mergeCell ref="A433:A434"/>
    <mergeCell ref="B433:B434"/>
    <mergeCell ref="C433:C434"/>
    <mergeCell ref="A586:D586"/>
    <mergeCell ref="A587:D587"/>
    <mergeCell ref="A597:D597"/>
    <mergeCell ref="A606:D606"/>
    <mergeCell ref="A631:C631"/>
    <mergeCell ref="A634:C634"/>
    <mergeCell ref="A661:D661"/>
    <mergeCell ref="A662:D662"/>
    <mergeCell ref="A696:C696"/>
    <mergeCell ref="A785:C785"/>
    <mergeCell ref="A788:C788"/>
    <mergeCell ref="A791:C791"/>
    <mergeCell ref="A794:C794"/>
    <mergeCell ref="A723:D723"/>
    <mergeCell ref="A726:D726"/>
    <mergeCell ref="A739:D739"/>
    <mergeCell ref="A740:D740"/>
    <mergeCell ref="A743:D743"/>
    <mergeCell ref="A744:D744"/>
    <mergeCell ref="A745:D745"/>
    <mergeCell ref="A770:B770"/>
    <mergeCell ref="A771:B771"/>
    <mergeCell ref="A772:B772"/>
    <mergeCell ref="A773:B773"/>
    <mergeCell ref="A727:A729"/>
    <mergeCell ref="A755:C755"/>
    <mergeCell ref="A756:C756"/>
    <mergeCell ref="A748:D748"/>
    <mergeCell ref="A783:B783"/>
    <mergeCell ref="A784:B784"/>
    <mergeCell ref="A777:B777"/>
    <mergeCell ref="A778:B778"/>
    <mergeCell ref="A774:B774"/>
  </mergeCells>
  <pageMargins left="0.7" right="0.7" top="0.75" bottom="0.75" header="0.3" footer="0.3"/>
  <pageSetup orientation="portrait"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iP1+lvjtTGwIhT1/3BRyRg7OGD8wocN1xQbAD4PJFoo=</DigestValue>
    </Reference>
    <Reference Type="http://www.w3.org/2000/09/xmldsig#Object" URI="#idOfficeObject">
      <DigestMethod Algorithm="http://www.w3.org/2001/04/xmlenc#sha256"/>
      <DigestValue>yF99/7sTXVQCScFJ0aIc8jr3ZnPUrY/J+WxYn9s/FAM=</DigestValue>
    </Reference>
    <Reference Type="http://uri.etsi.org/01903#SignedProperties" URI="#idSignedProperties">
      <Transforms>
        <Transform Algorithm="http://www.w3.org/TR/2001/REC-xml-c14n-20010315"/>
      </Transforms>
      <DigestMethod Algorithm="http://www.w3.org/2001/04/xmlenc#sha256"/>
      <DigestValue>2sZ0Y+Oldrwf7nkNa3tFHT+RGeVOamh+zQmGGOyc/3I=</DigestValue>
    </Reference>
  </SignedInfo>
  <SignatureValue>edkNceUFqtMU3qulOoT2yeRFxNp7EWSATcjQ9MCoWneHVT3g0sASe/XTidgPhngkHDfmYoanPbx9
sA+IOu1DfHOXDJQbrCJK2x8lb68oa1UUCKcA5qMVd3MIQRlDUcYqhnbn0PZtkxQ5MeET4KhZCpaq
eCB9fB+SDyPaSoJmYYR3Yznw7UntUYAPrrk1UdD0zd0rzrWDhlfnpHxvCyKiLVFmOzrNthQBlSk/
FG5LVZXkB+ZsGLCa6EyO0NIk/3qL1ahCeL7bnwvVI5hL+K3535obaZospGFNElE1AJUFvpY62WzJ
KKVWunuLDQg3DIzen8eMK9e5KfPxuuwlTRwa9w==</SignatureValue>
  <KeyInfo>
    <X509Data>
      <X509Certificate>MIIIiDCCBnCgAwIBAgIII63wa9SAF1IwDQYJKoZIhvcNAQELBQAwWjEaMBgGA1UEAwwRQ0EtRE9DVU1FTlRBIFMuQS4xFjAUBgNVBAUTDVJVQzgwMDUwMTcyLTExFzAVBgNVBAoMDkRPQ1VNRU5UQSBTLkEuMQswCQYDVQQGEwJQWTAeFw0yNDAxMTIxODA0MDBaFw0yNjAxMTExODA0MDBaMIG9MSUwIwYDVQQDDBxKT1NFIEFOVE9OSU8gRkxFSVRBUyBKSU1FTkVaMRIwEAYDVQQFEwlDSTM1NDIwMTUxFTATBgNVBCoMDEpPU0UgQU5UT05JTzEYMBYGA1UEBAwPRkxFSVRBUyBKSU1FTkVaMQswCQYDVQQLDAJGMjE1MDMGA1UECgwsQ0VSVElGSUNBRE8gQ1VBTElGSUNBRE8gREUgRklSTUEgRUxFQ1RST05JQ0ExCzAJBgNVBAYTAlBZMIIBIjANBgkqhkiG9w0BAQEFAAOCAQ8AMIIBCgKCAQEAxi8bM8qjDGq1gepClzujUasbt2JgBrXhCPnl0X2u6klZG/NiPnkIGRdAoYpFnTUrztsPMxoVqpnQI1dSkHZBKKQtfpNGQ4M1HnJhvhu9YYCUT2MHBrng3U0PTUyfYfKlqfeteAhoBmoSAU6EVC/one15n7W8LLLWuB2mTfUjpgg6P5byeH0wiNHAljXM5TABhk3WLDaIRFn3PgIM9OkeX0WSWSTE7K40ULDygxRi/DnXBuQcz8hIZe9ZQYql05n+ysX9lRdDq/23ZnMcRWVmQbHY3BpYOsb49tBoqDyW5OIfiqBJCchMQ1Cm3fc5wOf5DFG0qukTH4FCp52N8t0tdQ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m9zZWZsZWl0YXMx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ykDm+yYGOtLpjLrKoMK9eMPHPzUwDgYDVR0PAQH/BAQDAgXgMA0GCSqGSIb3DQEBCwUAA4ICAQCW6NqIU8XQs/z4o7AuScG32ltUnd/5T6eOXt5KiQQH5IP57H8f+YrdN+IbZWqDapufMwmpqB6tPs8AdnyLnoeZ1h3m/xChleAjb3EzVLOjZRF6GPtNIZrDA5KsCyREiEW/yMQKPT6HDjnaWTeQgxMXwX5SPKJlkNXDUIYp6PxcDQdmW4xpWwD8XEuOpwiHHpI9etTO7ITU0XtJ3mKCJ/X8aA9vIuLc8aCnb4NCkRdHK6RbdNkziSodOWoi5iiu3IMUitrVUSCxtWIxXBzxbBazsB9Vyw4gLh0CimwtnYgShcRaZUdHMg9bI6UXF+NONvX9ozFE/rnRY1H9qvKyLvL5/7q3w4cc+S4r06m1rbn5iVvqihdC8TWMi0g/aRyWlkPd/kaBUxy0GzsCYpLlgosopTQ/o83fpKdwNbyAY1h2FzzKuc3lfWXAiNKCVS5NKVgk+Ua5yO9SNRGv5AGMEdPslQvqZlQ1pU2PyMOqPn096woM01UiTj2cUDqfDXYLr8Z6FcFftpm58hHzLDpNH1+VFCSwutPKXerHICuhzhd9ryIbpQObn6bgVnM1JGJrYgQU6YCSrdTIEPPwSEiYSuNa/MWQ4hfIYg2IkLK+RdMcVGfl1OPUY7H8MSgI09uZLUez2CJU93uCTRlSu8K79lIuJh9iq/oxH9IywWoQvWfMv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pBzj5IHJe4C3j+gi3umX+xtNkFKeYykLdk57/ghgppM=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73Vdq+flHewkR23NCvK0qw4M1liNhZ0Vs4WSKu2pAaI=</DigestValue>
      </Reference>
      <Reference URI="/xl/drawings/drawing2.xml?ContentType=application/vnd.openxmlformats-officedocument.drawing+xml">
        <DigestMethod Algorithm="http://www.w3.org/2001/04/xmlenc#sha256"/>
        <DigestValue>0CsrbEymUkA2VVHrvjicMtOBN/Orw3V11DyxZgN/ddE=</DigestValue>
      </Reference>
      <Reference URI="/xl/drawings/drawing3.xml?ContentType=application/vnd.openxmlformats-officedocument.drawing+xml">
        <DigestMethod Algorithm="http://www.w3.org/2001/04/xmlenc#sha256"/>
        <DigestValue>/Rqvh+dz6uJOcRW14jWtqxRXdBdja9zgEVmjRfmgPgU=</DigestValue>
      </Reference>
      <Reference URI="/xl/drawings/drawing4.xml?ContentType=application/vnd.openxmlformats-officedocument.drawing+xml">
        <DigestMethod Algorithm="http://www.w3.org/2001/04/xmlenc#sha256"/>
        <DigestValue>HlDD9D8LHxYUgzcjr5RHhkoAgQKAuInCHUKVGVrlp7M=</DigestValue>
      </Reference>
      <Reference URI="/xl/drawings/drawing5.xml?ContentType=application/vnd.openxmlformats-officedocument.drawing+xml">
        <DigestMethod Algorithm="http://www.w3.org/2001/04/xmlenc#sha256"/>
        <DigestValue>b3jOflqiBxksSOBg+CMIvzuQB+unVmseuHVLb8eZWvM=</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L9fv2vQBkPCYgdfTUkP26MeDys+7Ib9h1q1CvV14vTI=</DigestValue>
      </Reference>
      <Reference URI="/xl/externalLinks/externalLink1.xml?ContentType=application/vnd.openxmlformats-officedocument.spreadsheetml.externalLink+xml">
        <DigestMethod Algorithm="http://www.w3.org/2001/04/xmlenc#sha256"/>
        <DigestValue>/XUPa2VN9JzcOLUIcGiVxw/jFRsNq+h340eCKTwDjXU=</DigestValue>
      </Reference>
      <Reference URI="/xl/media/image1.png?ContentType=image/png">
        <DigestMethod Algorithm="http://www.w3.org/2001/04/xmlenc#sha256"/>
        <DigestValue>hEW76dkSkf8bGtOnD7jYuQGKGcQO3Jt/0WUE9sdywKM=</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iH1/BS/KO+4fDMuv9mH+1G4e8ij4Qd6e9smgMMepSvM=</DigestValue>
      </Reference>
      <Reference URI="/xl/styles.xml?ContentType=application/vnd.openxmlformats-officedocument.spreadsheetml.styles+xml">
        <DigestMethod Algorithm="http://www.w3.org/2001/04/xmlenc#sha256"/>
        <DigestValue>gOSmqT/Yf6E4cXTXQAczmxBcu9zAWPoFVRNDDow4n74=</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ZU8mIBP8kERj+GulM0mz8nx/CdxZgCUO5xuIdhHF8Rk=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QMOekmrIkcaxt21LzxIW4nJ9BcQ5hJnjWwVBiQiI904=</DigestValue>
      </Reference>
      <Reference URI="/xl/worksheets/sheet2.xml?ContentType=application/vnd.openxmlformats-officedocument.spreadsheetml.worksheet+xml">
        <DigestMethod Algorithm="http://www.w3.org/2001/04/xmlenc#sha256"/>
        <DigestValue>zk/D15zgdPYM4BdBa2NjgB2q3RZlkz51/KMXsuGS3nI=</DigestValue>
      </Reference>
      <Reference URI="/xl/worksheets/sheet3.xml?ContentType=application/vnd.openxmlformats-officedocument.spreadsheetml.worksheet+xml">
        <DigestMethod Algorithm="http://www.w3.org/2001/04/xmlenc#sha256"/>
        <DigestValue>PcZfkDunoYpJz9Nd0js7xdy7unOZ0bn4brTtbjCn3eQ=</DigestValue>
      </Reference>
      <Reference URI="/xl/worksheets/sheet4.xml?ContentType=application/vnd.openxmlformats-officedocument.spreadsheetml.worksheet+xml">
        <DigestMethod Algorithm="http://www.w3.org/2001/04/xmlenc#sha256"/>
        <DigestValue>08UJ0oOORWvBLMKLkYfFe7sLjApm2ncn9qeWHd/z+w0=</DigestValue>
      </Reference>
      <Reference URI="/xl/worksheets/sheet5.xml?ContentType=application/vnd.openxmlformats-officedocument.spreadsheetml.worksheet+xml">
        <DigestMethod Algorithm="http://www.w3.org/2001/04/xmlenc#sha256"/>
        <DigestValue>ZEref0Nv8QQvjApTcZFlwAeXdie4gjMdqZSSViVpejM=</DigestValue>
      </Reference>
      <Reference URI="/xl/worksheets/sheet6.xml?ContentType=application/vnd.openxmlformats-officedocument.spreadsheetml.worksheet+xml">
        <DigestMethod Algorithm="http://www.w3.org/2001/04/xmlenc#sha256"/>
        <DigestValue>cM/Bn+YkBn8jK/LBoB5VIPgKqXQVE7s21wnbavE1T84=</DigestValue>
      </Reference>
    </Manifest>
    <SignatureProperties>
      <SignatureProperty Id="idSignatureTime" Target="#idPackageSignature">
        <mdssi:SignatureTime xmlns:mdssi="http://schemas.openxmlformats.org/package/2006/digital-signature">
          <mdssi:Format>YYYY-MM-DDThh:mm:ssTZD</mdssi:Format>
          <mdssi:Value>2025-03-24T12:49:16Z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REGULATORIO</SignatureComments>
          <WindowsVersion>10.0</WindowsVersion>
          <OfficeVersion>16.0.18429/26</OfficeVersion>
          <ApplicationVersion>16.0.18429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2025-03-24T12:49:16Z</xd:SigningTime>
          <xd:SigningCertificate>
            <xd:Cert>
              <xd:CertDigest>
                <DigestMethod Algorithm="http://www.w3.org/2001/04/xmlenc#sha256"/>
                <DigestValue>guVOzfsc7qSJRutvEZOMJdDl2zp/VCqqKyB+OmuBW0U=</DigestValue>
              </xd:CertDigest>
              <xd:IssuerSerial>
                <X509IssuerName>C=PY, O=DOCUMENTA S.A., SERIALNUMBER=RUC80050172-1, CN=CA-DOCUMENTA S.A.</X509IssuerName>
                <X509SerialNumber>2570975308215752530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http://uri.etsi.org/01903/v1.2.2#ProofOfOrigin</xd:Identifier>
              <xd:Description>Creó y aprobó este documento</xd:Description>
            </xd:CommitmentTypeId>
            <xd:AllSignedDataObjects/>
            <xd:CommitmentTypeQualifiers>
              <xd:CommitmentTypeQualifier>REGULATORIO</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qRhjp+o2z5pYu1XcK9O1BXpXWg1L4fsrlV9LboYixVM=</DigestValue>
    </Reference>
    <Reference Type="http://www.w3.org/2000/09/xmldsig#Object" URI="#idOfficeObject">
      <DigestMethod Algorithm="http://www.w3.org/2001/04/xmlenc#sha256"/>
      <DigestValue>xhXiLnbOtiNP18/ik0J9N0C3vVt7/I1uSMbWlDWgTnk=</DigestValue>
    </Reference>
    <Reference Type="http://uri.etsi.org/01903#SignedProperties" URI="#idSignedProperties">
      <Transforms>
        <Transform Algorithm="http://www.w3.org/TR/2001/REC-xml-c14n-20010315"/>
      </Transforms>
      <DigestMethod Algorithm="http://www.w3.org/2001/04/xmlenc#sha256"/>
      <DigestValue>FpWGWWTJ1wkgcVrHtjnwufi17hRrWV1XCLQyDuUWf9A=</DigestValue>
    </Reference>
  </SignedInfo>
  <SignatureValue>f5Yda98wB7ORGiH+p2Y/IBUMKGGdQoQZSb6wHyv32vRk09xfY9sOYdd9nrNs97mos02md0biSESR
vU04mXJCSW2xePc87aQqj77AuyzloorLqZc28BUYOXSKBwho5GIbWW03G790MLfq0AVgZ74D/xjP
i0DZCIul1cSgJ+XrQP0Em9My3G5IuCqXVTeNIXEEdbM3D/vtf8SreSwESwc4uQLVesdIrmnFqnAQ
cf0686cBn6ewnNvcu8XYm/NmCd5DCY/cO9MjVXXXaPBCSAwUAyBhPbosBF+z5Gzb2MhhZBpUoc3v
5+atyY6LNLV03TqTfv48pH1MSidgL/U1F3QfgA==</SignatureValue>
  <KeyInfo>
    <X509Data>
      <X509Certificate>MIIIijCCBnKgAwIBAgIISewHG/ARUL0wDQYJKoZIhvcNAQELBQAwWjEaMBgGA1UEAwwRQ0EtRE9DVU1FTlRBIFMuQS4xFjAUBgNVBAUTDVJVQzgwMDUwMTcyLTExFzAVBgNVBAoMDkRPQ1VNRU5UQSBTLkEuMQswCQYDVQQGEwJQWTAeFw0yMzA1MDMxOTU3MDBaFw0yNTA1MDIxOTU3MDBaMIHAMScwJQYDVQQDDB5PU0NBUiBFTlJJUVVFIERJRVNFTCBKVU5HSEFOTlMxETAPBgNVBAUTCENJNzQ1MzY1MRYwFAYDVQQqDA1PU0NBUiBFTlJJUVVFMRkwFwYDVQQEDBBESUVTRUwgSlVOR0hBTk5TMQswCQYDVQQLDAJGMjE1MDMGA1UECgwsQ0VSVElGSUNBRE8gQ1VBTElGSUNBRE8gREUgRklSTUEgRUxFQ1RST05JQ0ExCzAJBgNVBAYTAlBZMIIBIjANBgkqhkiG9w0BAQEFAAOCAQ8AMIIBCgKCAQEAtxwkseRMqoiXY05/1zKP5Phcyq3wBqJOP3z1EwouygR2zrt9soLG8pPz83dbm3wbHFresl/rqpXyLOf8l6Yh0nuRoGgTR/2l5fz1Un1Nzp32c0OCzHdmSNrm/Iunaz59W+GXcS/4uHKqMN+uIlhmLsg2bTlxt2ILSoYLE5oo9X3vvCrFhUgrSVY7QVFBuvgeOOQ/lsLtUIVONVuRNUha69U458pQoSD8Q34Ablj/OFxoZxH72my7fKCaxOwa1FFYfDFv6rhZ2oruNcx74IkagmyfRDpLSqApY4gUag+7a9oiGgQws5Ys4IMwlFNmOFTeyfSo4spn/1GAxB8jqtnkiwIDAQABo4ID6zCCA+cwDAYDVR0TAQH/BAIwADAfBgNVHSMEGDAWgBShPYUrzdgslh85AgyfUztY2JULezCBlAYIKwYBBQUHAQEEgYcwgYQwVQYIKwYBBQUHMAKGSWh0dHBzOi8vd3d3LmRpZ2l0by5jb20ucHkvdXBsb2Fkcy9jZXJ0aWZpY2Fkby1kb2N1bWVudGEtc2EtMTUzNTExNzc3MS5jcnQwKwYIKwYBBQUHMAGGH2h0dHBzOi8vd3d3LmRpZ2l0by5jb20ucHkvb2NzcC8wTgYDVR0RBEcwRYEXb3NjYXIuZGllc2VsQHJpb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Mc0sPI2xNsffldV97gH0jiCQ/jjAOBgNVHQ8BAf8EBAMCBeAwDQYJKoZIhvcNAQELBQADggIBAHvc0PRg3ikjzRiuhv8Dz026uSYjGThkftMngcx9dTPUhCXcc0TlAi8Kd1PgjHhqe3OfaNWBJfTyLBspjR2pAc5ZC/QjWGOfHJhJyP1yoUzmr6GJQbyqBZzJmJ6Tush7TEfjyIN+UwqGQCt5zXbAU7XWWtTNEiXYmXnVggY3Rw5w8XV7MKXptcVCGP5ZOmsszZfHpydk2OumZCSV3+Tqn0zkw32C9P0UhPtMfpYSQloJQjw363oCqBpdp9tH4N+lEw7nwf2XBVg3MOT/7GNHWPEdB2qtXzUpvt4mmLLAaS3uNxhTbD43RWWJMeOGSIUPc0IgwMcp4MOj7o53IGvEtSyKMFC6V4ykyIT/T6zYIFOfVNfZZRkyslzi+QT5WUg7MfOWD5u4exncX/ZtPoqngMoZMhmka70pDmNI9BHLvJOgHkyLvTUcvekOibW71TX4Szk3quZCneCpqdcyl7UVuuFUldeeFGbFlzZpPHieKqbyGZEvn88k1fGr8p+dB8rVvdjpO5iVG2c4OLwaG7vH669JTMaJ9pGQDqZT1WBI2q1WmIa0WZQUphGnAuxIGYoPVAvIGfkaqW7QXD4S9gtbx7NZ8IQe5MBxNXfd8Ka1qOYRyvgL3hHj28HBrQY9K/6P/ciXC23tmujjHLX1IQjzZXdMESVimN6FUM2dnVyoWAK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pBzj5IHJe4C3j+gi3umX+xtNkFKeYykLdk57/ghgppM=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73Vdq+flHewkR23NCvK0qw4M1liNhZ0Vs4WSKu2pAaI=</DigestValue>
      </Reference>
      <Reference URI="/xl/drawings/drawing2.xml?ContentType=application/vnd.openxmlformats-officedocument.drawing+xml">
        <DigestMethod Algorithm="http://www.w3.org/2001/04/xmlenc#sha256"/>
        <DigestValue>0CsrbEymUkA2VVHrvjicMtOBN/Orw3V11DyxZgN/ddE=</DigestValue>
      </Reference>
      <Reference URI="/xl/drawings/drawing3.xml?ContentType=application/vnd.openxmlformats-officedocument.drawing+xml">
        <DigestMethod Algorithm="http://www.w3.org/2001/04/xmlenc#sha256"/>
        <DigestValue>/Rqvh+dz6uJOcRW14jWtqxRXdBdja9zgEVmjRfmgPgU=</DigestValue>
      </Reference>
      <Reference URI="/xl/drawings/drawing4.xml?ContentType=application/vnd.openxmlformats-officedocument.drawing+xml">
        <DigestMethod Algorithm="http://www.w3.org/2001/04/xmlenc#sha256"/>
        <DigestValue>HlDD9D8LHxYUgzcjr5RHhkoAgQKAuInCHUKVGVrlp7M=</DigestValue>
      </Reference>
      <Reference URI="/xl/drawings/drawing5.xml?ContentType=application/vnd.openxmlformats-officedocument.drawing+xml">
        <DigestMethod Algorithm="http://www.w3.org/2001/04/xmlenc#sha256"/>
        <DigestValue>b3jOflqiBxksSOBg+CMIvzuQB+unVmseuHVLb8eZWvM=</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L9fv2vQBkPCYgdfTUkP26MeDys+7Ib9h1q1CvV14vTI=</DigestValue>
      </Reference>
      <Reference URI="/xl/externalLinks/externalLink1.xml?ContentType=application/vnd.openxmlformats-officedocument.spreadsheetml.externalLink+xml">
        <DigestMethod Algorithm="http://www.w3.org/2001/04/xmlenc#sha256"/>
        <DigestValue>/XUPa2VN9JzcOLUIcGiVxw/jFRsNq+h340eCKTwDjXU=</DigestValue>
      </Reference>
      <Reference URI="/xl/media/image1.png?ContentType=image/png">
        <DigestMethod Algorithm="http://www.w3.org/2001/04/xmlenc#sha256"/>
        <DigestValue>hEW76dkSkf8bGtOnD7jYuQGKGcQO3Jt/0WUE9sdywKM=</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iH1/BS/KO+4fDMuv9mH+1G4e8ij4Qd6e9smgMMepSvM=</DigestValue>
      </Reference>
      <Reference URI="/xl/styles.xml?ContentType=application/vnd.openxmlformats-officedocument.spreadsheetml.styles+xml">
        <DigestMethod Algorithm="http://www.w3.org/2001/04/xmlenc#sha256"/>
        <DigestValue>gOSmqT/Yf6E4cXTXQAczmxBcu9zAWPoFVRNDDow4n74=</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ZU8mIBP8kERj+GulM0mz8nx/CdxZgCUO5xuIdhHF8Rk=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QMOekmrIkcaxt21LzxIW4nJ9BcQ5hJnjWwVBiQiI904=</DigestValue>
      </Reference>
      <Reference URI="/xl/worksheets/sheet2.xml?ContentType=application/vnd.openxmlformats-officedocument.spreadsheetml.worksheet+xml">
        <DigestMethod Algorithm="http://www.w3.org/2001/04/xmlenc#sha256"/>
        <DigestValue>zk/D15zgdPYM4BdBa2NjgB2q3RZlkz51/KMXsuGS3nI=</DigestValue>
      </Reference>
      <Reference URI="/xl/worksheets/sheet3.xml?ContentType=application/vnd.openxmlformats-officedocument.spreadsheetml.worksheet+xml">
        <DigestMethod Algorithm="http://www.w3.org/2001/04/xmlenc#sha256"/>
        <DigestValue>PcZfkDunoYpJz9Nd0js7xdy7unOZ0bn4brTtbjCn3eQ=</DigestValue>
      </Reference>
      <Reference URI="/xl/worksheets/sheet4.xml?ContentType=application/vnd.openxmlformats-officedocument.spreadsheetml.worksheet+xml">
        <DigestMethod Algorithm="http://www.w3.org/2001/04/xmlenc#sha256"/>
        <DigestValue>08UJ0oOORWvBLMKLkYfFe7sLjApm2ncn9qeWHd/z+w0=</DigestValue>
      </Reference>
      <Reference URI="/xl/worksheets/sheet5.xml?ContentType=application/vnd.openxmlformats-officedocument.spreadsheetml.worksheet+xml">
        <DigestMethod Algorithm="http://www.w3.org/2001/04/xmlenc#sha256"/>
        <DigestValue>ZEref0Nv8QQvjApTcZFlwAeXdie4gjMdqZSSViVpejM=</DigestValue>
      </Reference>
      <Reference URI="/xl/worksheets/sheet6.xml?ContentType=application/vnd.openxmlformats-officedocument.spreadsheetml.worksheet+xml">
        <DigestMethod Algorithm="http://www.w3.org/2001/04/xmlenc#sha256"/>
        <DigestValue>cM/Bn+YkBn8jK/LBoB5VIPgKqXQVE7s21wnbavE1T84=</DigestValue>
      </Reference>
    </Manifest>
    <SignatureProperties>
      <SignatureProperty Id="idSignatureTime" Target="#idPackageSignature">
        <mdssi:SignatureTime xmlns:mdssi="http://schemas.openxmlformats.org/package/2006/digital-signature">
          <mdssi:Format>YYYY-MM-DDThh:mm:ssTZD</mdssi:Format>
          <mdssi:Value>2025-03-25T16:36:45Z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ok</SignatureComments>
          <WindowsVersion>10.0</WindowsVersion>
          <OfficeVersion>16.0.16827/25</OfficeVersion>
          <ApplicationVersion>16.0.16827</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2025-03-25T16:36:45Z</xd:SigningTime>
          <xd:SigningCertificate>
            <xd:Cert>
              <xd:CertDigest>
                <DigestMethod Algorithm="http://www.w3.org/2001/04/xmlenc#sha256"/>
                <DigestValue>I+AfEpPg+GGEVylzKtWtj8G7FQZ2ZexWX9rIoKn6FZs=</DigestValue>
              </xd:CertDigest>
              <xd:IssuerSerial>
                <X509IssuerName>C=PY, O=DOCUMENTA S.A., SERIALNUMBER=RUC80050172-1, CN=CA-DOCUMENTA S.A.</X509IssuerName>
                <X509SerialNumber>5326640275845632189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ok</xd:CommitmentTypeQualifier>
            </xd:CommitmentTypeQualifiers>
          </xd:CommitmentTypeIndication>
        </xd:SignedDataObjectProperties>
      </xd: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Sqfrm+jHj2yr2tT6celY90YEMqZJ6lWLj92h9+13lz0=</DigestValue>
    </Reference>
    <Reference Type="http://www.w3.org/2000/09/xmldsig#Object" URI="#idOfficeObject">
      <DigestMethod Algorithm="http://www.w3.org/2001/04/xmlenc#sha256"/>
      <DigestValue>LWLcwAIysmcLvDmzR4IrASXrURJbjVmaKRzU1POLv+8=</DigestValue>
    </Reference>
    <Reference Type="http://uri.etsi.org/01903#SignedProperties" URI="#idSignedProperties">
      <Transforms>
        <Transform Algorithm="http://www.w3.org/TR/2001/REC-xml-c14n-20010315"/>
      </Transforms>
      <DigestMethod Algorithm="http://www.w3.org/2001/04/xmlenc#sha256"/>
      <DigestValue>aSMewGHk3Vv5+TRg/mFADG138DuiVVfkhF2CCV15fNc=</DigestValue>
    </Reference>
  </SignedInfo>
  <SignatureValue>PMfJpsVg3jlTFzbyOzP0Z5yZmAmK/Es41YzXSHXPCzrqVaIEESU0WtHnLSwEgoaJCgtL081mEPLa
zNz+6TzNB80RZN9FY1Dav64ZuuMP92nrp3+zfme7ZDGa9kMX6UYCHEqCXCY0JphXwNj/ChBYJ0Wp
K3ldIlxC9meeIOyJVk8eEJcwn11ocS1aAAw+FYjrWIOV1iQ8a7cvZ75hjNvjJvxqwv31c6ZDCdRc
Qcfq+7RV2SU7dGX18XzNpLks3OPZqKtoaTZk6m3YldGsK51qaMFDb566mCatut+MH/GXV67xdGpT
wIJk4IIPj/RRIpF4O5BXG2IkWyKI/Tqa034OIw==</SignatureValue>
  <KeyInfo>
    <X509Data>
      <X509Certificate>MIIIjTCCBnWgAwIBAgIQHBs3j5jc0k1mM8brJ/68DDANBgkqhkiG9w0BAQsFADCBgTEWMBQGA1UEBRMNUlVDODAwODAwOTktMDERMA8GA1UEAxMIVklUIFMuQS4xODA2BgNVBAsML1ByZXN0YWRvciBDdWFsaWZpY2FkbyBkZSBTZXJ2aWNpb3MgZGUgQ29uZmlhbnphMQ0wCwYDVQQKDARJQ1BQMQswCQYDVQQGEwJQWTAeFw0yNDA1MDIxNzAxMzFaFw0yNjA1MDIxNzAxMzF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1AkL17K47Q/fliaNrsfLpEVcjVLN9HjGCJnKxEm2yGw7e1hwvSoCz7zHbE1SeaGrHhoFnyPDFpZQPEIHN9Yu7uuy1fttNCj2qyuKxwuIO6UUNx37ZdKjEVxycMx+PHZqXkAWQuHYzEg1RAqHIuHGmXOcEorTTT0YiD4QbSK/YEBbJUyMNfQh9mjwO0VqVQWcoz4WMHGp1lus+vBfSqC7RWHECp6+GTVefqPs+yj/g0xCjyp6cIk7+UwcGtaioqM/9mcQZlgU8OcFYEJavE0kJLeCmyRCtuGunzrItWV70Xz+6GSrzhF88UM6A5kB+TJPiVQssHCIKBLF1tRSymycGQIDAQABo4IDwTCCA70wDAYDVR0TAQH/BAIwADAOBgNVHQ8BAf8EBAMCBeAwLAYDVR0lAQH/BCIwIAYIKwYBBQUHAwQGCCsGAQUFBwMCBgorBgEEAYI3FAICMB0GA1UdDgQWBBT9+WX0WBLd/QXCdfK0uSaO8pM0fD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AEnCviZMGekmp1COCzv1fh1EhlySYLOGwU0C5qyMGql7c9coGc38AASqUhFD0MqamIGernGuYzpobgJiV0j89S35aG780bAGDs+5ItVQLbfVp74f/8GdNgRJixlcGidrfHDik9xM3gCzR69DzdE7V6gktgJC8LaHwfz+oUXRynXECuY3gcdNXgiyooNK1yDo9JB0MyfgDAyO/Mcw4V6cnOeAeptB9vLRTPB56cZ8+tAG+7e/Z+evOWb0GgqpbwginN1JLjVHNo7Gj30A517o0v05YiaElWaJ077Ua7ZeDOWv5Qu7fb6LICPRdNl6asoqIhO7tjPBvELZTcbjv0UszlSg+M0QF+UFy9+zUVEbQG0nV2fiB9aRuRYuBgC0xA2+biMSIrsPF0V3L7JqjRWbDgxY4nB6rJ6vlSyK0poLlJS/w00XXr4Rw51+C0ovLDUi9bvQVJZwyM5+AxYDO15IChDKQucJbKtDXVJJ90kLWYopZwhJHUw8xlMWzl5E/2ldAV9ENSLF+16mft+TGNdzJT2QR/iKTCprpiGVeXSOvJkvvixpyFQOSTPKnLY+OKMgTG2wnYWbKaEifzl7lUrDgfVxNCmMjo5Mc1E8hMrAGYXJCo8xrJUgcmkekYraUD7LToR2hz4bj79+GlOAwQSB7RQl5Ch+PfXnZNW9rJepHQ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pBzj5IHJe4C3j+gi3umX+xtNkFKeYykLdk57/ghgppM=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73Vdq+flHewkR23NCvK0qw4M1liNhZ0Vs4WSKu2pAaI=</DigestValue>
      </Reference>
      <Reference URI="/xl/drawings/drawing2.xml?ContentType=application/vnd.openxmlformats-officedocument.drawing+xml">
        <DigestMethod Algorithm="http://www.w3.org/2001/04/xmlenc#sha256"/>
        <DigestValue>0CsrbEymUkA2VVHrvjicMtOBN/Orw3V11DyxZgN/ddE=</DigestValue>
      </Reference>
      <Reference URI="/xl/drawings/drawing3.xml?ContentType=application/vnd.openxmlformats-officedocument.drawing+xml">
        <DigestMethod Algorithm="http://www.w3.org/2001/04/xmlenc#sha256"/>
        <DigestValue>/Rqvh+dz6uJOcRW14jWtqxRXdBdja9zgEVmjRfmgPgU=</DigestValue>
      </Reference>
      <Reference URI="/xl/drawings/drawing4.xml?ContentType=application/vnd.openxmlformats-officedocument.drawing+xml">
        <DigestMethod Algorithm="http://www.w3.org/2001/04/xmlenc#sha256"/>
        <DigestValue>HlDD9D8LHxYUgzcjr5RHhkoAgQKAuInCHUKVGVrlp7M=</DigestValue>
      </Reference>
      <Reference URI="/xl/drawings/drawing5.xml?ContentType=application/vnd.openxmlformats-officedocument.drawing+xml">
        <DigestMethod Algorithm="http://www.w3.org/2001/04/xmlenc#sha256"/>
        <DigestValue>b3jOflqiBxksSOBg+CMIvzuQB+unVmseuHVLb8eZWvM=</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L9fv2vQBkPCYgdfTUkP26MeDys+7Ib9h1q1CvV14vTI=</DigestValue>
      </Reference>
      <Reference URI="/xl/externalLinks/externalLink1.xml?ContentType=application/vnd.openxmlformats-officedocument.spreadsheetml.externalLink+xml">
        <DigestMethod Algorithm="http://www.w3.org/2001/04/xmlenc#sha256"/>
        <DigestValue>/XUPa2VN9JzcOLUIcGiVxw/jFRsNq+h340eCKTwDjXU=</DigestValue>
      </Reference>
      <Reference URI="/xl/media/image1.png?ContentType=image/png">
        <DigestMethod Algorithm="http://www.w3.org/2001/04/xmlenc#sha256"/>
        <DigestValue>hEW76dkSkf8bGtOnD7jYuQGKGcQO3Jt/0WUE9sdywKM=</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iH1/BS/KO+4fDMuv9mH+1G4e8ij4Qd6e9smgMMepSvM=</DigestValue>
      </Reference>
      <Reference URI="/xl/styles.xml?ContentType=application/vnd.openxmlformats-officedocument.spreadsheetml.styles+xml">
        <DigestMethod Algorithm="http://www.w3.org/2001/04/xmlenc#sha256"/>
        <DigestValue>gOSmqT/Yf6E4cXTXQAczmxBcu9zAWPoFVRNDDow4n74=</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ZU8mIBP8kERj+GulM0mz8nx/CdxZgCUO5xuIdhHF8Rk=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QMOekmrIkcaxt21LzxIW4nJ9BcQ5hJnjWwVBiQiI904=</DigestValue>
      </Reference>
      <Reference URI="/xl/worksheets/sheet2.xml?ContentType=application/vnd.openxmlformats-officedocument.spreadsheetml.worksheet+xml">
        <DigestMethod Algorithm="http://www.w3.org/2001/04/xmlenc#sha256"/>
        <DigestValue>zk/D15zgdPYM4BdBa2NjgB2q3RZlkz51/KMXsuGS3nI=</DigestValue>
      </Reference>
      <Reference URI="/xl/worksheets/sheet3.xml?ContentType=application/vnd.openxmlformats-officedocument.spreadsheetml.worksheet+xml">
        <DigestMethod Algorithm="http://www.w3.org/2001/04/xmlenc#sha256"/>
        <DigestValue>PcZfkDunoYpJz9Nd0js7xdy7unOZ0bn4brTtbjCn3eQ=</DigestValue>
      </Reference>
      <Reference URI="/xl/worksheets/sheet4.xml?ContentType=application/vnd.openxmlformats-officedocument.spreadsheetml.worksheet+xml">
        <DigestMethod Algorithm="http://www.w3.org/2001/04/xmlenc#sha256"/>
        <DigestValue>08UJ0oOORWvBLMKLkYfFe7sLjApm2ncn9qeWHd/z+w0=</DigestValue>
      </Reference>
      <Reference URI="/xl/worksheets/sheet5.xml?ContentType=application/vnd.openxmlformats-officedocument.spreadsheetml.worksheet+xml">
        <DigestMethod Algorithm="http://www.w3.org/2001/04/xmlenc#sha256"/>
        <DigestValue>ZEref0Nv8QQvjApTcZFlwAeXdie4gjMdqZSSViVpejM=</DigestValue>
      </Reference>
      <Reference URI="/xl/worksheets/sheet6.xml?ContentType=application/vnd.openxmlformats-officedocument.spreadsheetml.worksheet+xml">
        <DigestMethod Algorithm="http://www.w3.org/2001/04/xmlenc#sha256"/>
        <DigestValue>cM/Bn+YkBn8jK/LBoB5VIPgKqXQVE7s21wnbavE1T84=</DigestValue>
      </Reference>
    </Manifest>
    <SignatureProperties>
      <SignatureProperty Id="idSignatureTime" Target="#idPackageSignature">
        <mdssi:SignatureTime xmlns:mdssi="http://schemas.openxmlformats.org/package/2006/digital-signature">
          <mdssi:Format>YYYY-MM-DDThh:mm:ssTZD</mdssi:Format>
          <mdssi:Value>2025-03-26T14:49:55Z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BCA-Solo para identificacion</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2025-03-26T14:49:55Z</xd:SigningTime>
          <xd:SigningCertificate>
            <xd:Cert>
              <xd:CertDigest>
                <DigestMethod Algorithm="http://www.w3.org/2001/04/xmlenc#sha256"/>
                <DigestValue>Ez+NBCkBckkDl7xQqXPZ1rf3YEKZs3VVfxk8Du0nwt8=</DigestValue>
              </xd:CertDigest>
              <xd:IssuerSerial>
                <X509IssuerName>C=PY, O=ICPP, OU=Prestador Cualificado de Servicios de Confianza, CN=VIT S.A., SERIALNUMBER=RUC80080099-0</X509IssuerName>
                <X509SerialNumber>37359702806622203466835327759048162316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BCA-Solo para identificacion</xd:CommitmentTypeQualifier>
            </xd:CommitmentTypeQualifiers>
          </xd:CommitmentTypeIndication>
        </xd:SignedDataObject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22f4d1c-4a35-40b6-96d5-1a9c7e49af38" xsi:nil="true"/>
    <lcf76f155ced4ddcb4097134ff3c332f xmlns="50cd21ce-157e-4cef-a9e1-719e8f6c805e">
      <Terms xmlns="http://schemas.microsoft.com/office/infopath/2007/PartnerControls"/>
    </lcf76f155ced4ddcb4097134ff3c332f>
    <_Flow_SignoffStatus xmlns="50cd21ce-157e-4cef-a9e1-719e8f6c805e" xsi:nil="true"/>
    <Hoa xmlns="50cd21ce-157e-4cef-a9e1-719e8f6c805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8F96CCBAA34616448FBC297C7A054588" ma:contentTypeVersion="22" ma:contentTypeDescription="Crear nuevo documento." ma:contentTypeScope="" ma:versionID="40008dce94f2b7d070d43eca094a0645">
  <xsd:schema xmlns:xsd="http://www.w3.org/2001/XMLSchema" xmlns:xs="http://www.w3.org/2001/XMLSchema" xmlns:p="http://schemas.microsoft.com/office/2006/metadata/properties" xmlns:ns2="50cd21ce-157e-4cef-a9e1-719e8f6c805e" xmlns:ns3="e22f4d1c-4a35-40b6-96d5-1a9c7e49af38" targetNamespace="http://schemas.microsoft.com/office/2006/metadata/properties" ma:root="true" ma:fieldsID="bf79da381996e43c69f043e012a749b8" ns2:_="" ns3:_="">
    <xsd:import namespace="50cd21ce-157e-4cef-a9e1-719e8f6c805e"/>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Location" minOccurs="0"/>
                <xsd:element ref="ns2:MediaServiceOCR" minOccurs="0"/>
                <xsd:element ref="ns2:MediaServiceEventHashCode" minOccurs="0"/>
                <xsd:element ref="ns2:MediaServiceGenerationTime" minOccurs="0"/>
                <xsd:element ref="ns2:_Flow_SignoffStatus" minOccurs="0"/>
                <xsd:element ref="ns2:MediaServiceAutoKeyPoints" minOccurs="0"/>
                <xsd:element ref="ns2:MediaServiceKeyPoints" minOccurs="0"/>
                <xsd:element ref="ns2:Hoa"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d21ce-157e-4cef-a9e1-719e8f6c805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_Flow_SignoffStatus" ma:index="18" nillable="true" ma:displayName="Estado de aprobación" ma:internalName="Estado_x0020_de_x0020_aprobaci_x00f3_n">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Hoa" ma:index="21" nillable="true" ma:displayName="Hoa" ma:format="DateTime" ma:internalName="Hoa">
      <xsd:simpleType>
        <xsd:restriction base="dms:DateTime"/>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Etiquetas de imagen" ma:readOnly="false" ma:fieldId="{5cf76f15-5ced-4ddc-b409-7134ff3c332f}" ma:taxonomyMulti="true" ma:sspId="70e97bc6-cb06-4325-887b-92c1d206ea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2"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description="" ma:internalName="SharedWithDetails" ma:readOnly="true">
      <xsd:simpleType>
        <xsd:restriction base="dms:Note">
          <xsd:maxLength value="255"/>
        </xsd:restriction>
      </xsd:simpleType>
    </xsd:element>
    <xsd:element name="TaxCatchAll" ma:index="23" nillable="true" ma:displayName="Taxonomy Catch All Column" ma:hidden="true" ma:list="{feeac11a-efde-4c4f-bb69-b6af8c8fa618}" ma:internalName="TaxCatchAll" ma:showField="CatchAllData" ma:web="e22f4d1c-4a35-40b6-96d5-1a9c7e49af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1C44ED-C840-49AA-8684-343D46B78A3A}">
  <ds:schemaRefs>
    <ds:schemaRef ds:uri="http://schemas.microsoft.com/sharepoint/v3/contenttype/forms"/>
  </ds:schemaRefs>
</ds:datastoreItem>
</file>

<file path=customXml/itemProps2.xml><?xml version="1.0" encoding="utf-8"?>
<ds:datastoreItem xmlns:ds="http://schemas.openxmlformats.org/officeDocument/2006/customXml" ds:itemID="{60724D27-3F98-467F-B580-F4D1E2346681}">
  <ds:schemaRefs>
    <ds:schemaRef ds:uri="http://schemas.microsoft.com/office/2006/metadata/properties"/>
    <ds:schemaRef ds:uri="http://www.w3.org/XML/1998/namespace"/>
    <ds:schemaRef ds:uri="e22f4d1c-4a35-40b6-96d5-1a9c7e49af38"/>
    <ds:schemaRef ds:uri="50cd21ce-157e-4cef-a9e1-719e8f6c805e"/>
    <ds:schemaRef ds:uri="http://purl.org/dc/terms/"/>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3C62E9B0-C602-4565-82E4-8B7A89A849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d21ce-157e-4cef-a9e1-719e8f6c805e"/>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Caratula</vt:lpstr>
      <vt:lpstr>Balance General</vt:lpstr>
      <vt:lpstr>Estado de Resultado </vt:lpstr>
      <vt:lpstr>Estado Evolucion PN </vt:lpstr>
      <vt:lpstr>Estado Flujo de Efectivo</vt:lpstr>
      <vt:lpstr>Notas a los EEFF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Fleitas</dc:creator>
  <cp:lastModifiedBy>Jose Fleitas</cp:lastModifiedBy>
  <dcterms:created xsi:type="dcterms:W3CDTF">2015-06-05T18:19:34Z</dcterms:created>
  <dcterms:modified xsi:type="dcterms:W3CDTF">2025-03-24T12:49:04Z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0x0101008F96CCBAA34616448FBC297C7A054588</vt:lpwstr>
  </property>
  <property fmtid="{D5CDD505-2E9C-101B-9397-08002B2CF9AE}" pid="3" name="MediaServiceImageTags">
    <vt:lpwstr/>
  </property>
</Properties>
</file>