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hidePivotFieldList="1" defaultThemeVersion="124226"/>
  <mc:AlternateContent xmlns:mc="http://schemas.openxmlformats.org/markup-compatibility/2006">
    <mc:Choice Requires="x15">
      <x15ac:absPath xmlns:x15ac="http://schemas.microsoft.com/office/spreadsheetml/2010/11/ac" url="\\172.22.51.15\fmvv\InterEmpresas\Documentos Interempresas\UENO CASA DE BOLSA\CONTABILIDAD\SIV\2025\03-2025\Versión Firma\"/>
    </mc:Choice>
  </mc:AlternateContent>
  <xr:revisionPtr revIDLastSave="0" documentId="13_ncr:1_{3E447A0E-850E-4569-B0F4-0A7CD2D0AEF7}" xr6:coauthVersionLast="47" xr6:coauthVersionMax="47" xr10:uidLastSave="{00000000-0000-0000-0000-000000000000}"/>
  <bookViews>
    <workbookView xWindow="-108" yWindow="-108" windowWidth="23256" windowHeight="12456" tabRatio="771" firstSheet="1" activeTab="2" xr2:uid="{00000000-000D-0000-FFFF-FFFF00000000}"/>
  </bookViews>
  <sheets>
    <sheet name="Analitico" sheetId="14" state="hidden" r:id="rId1"/>
    <sheet name="INFORMACION GENERAL" sheetId="19" r:id="rId2"/>
    <sheet name="BALANCE" sheetId="6" r:id="rId3"/>
    <sheet name="RESULTADO" sheetId="10" r:id="rId4"/>
    <sheet name="FLUJO CNV" sheetId="23" state="hidden" r:id="rId5"/>
    <sheet name="ESTADO DE VARIACION DE PATR" sheetId="16" state="hidden" r:id="rId6"/>
    <sheet name="NOTAS A LOS ESTADOS CONTABL" sheetId="17" r:id="rId7"/>
    <sheet name="NOTA 5 A-Z " sheetId="18" r:id="rId8"/>
  </sheets>
  <externalReferences>
    <externalReference r:id="rId9"/>
    <externalReference r:id="rId10"/>
  </externalReferences>
  <definedNames>
    <definedName name="\a">#REF!</definedName>
    <definedName name="_____DAT23">#REF!</definedName>
    <definedName name="_____DAT24">#REF!</definedName>
    <definedName name="____DAT23">#REF!</definedName>
    <definedName name="____DAT24">#REF!</definedName>
    <definedName name="___DAT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2">#REF!</definedName>
    <definedName name="___DAT23">#REF!</definedName>
    <definedName name="___DAT24">#REF!</definedName>
    <definedName name="___DAT3">#REF!</definedName>
    <definedName name="___DAT4">#REF!</definedName>
    <definedName name="___DAT5">#REF!</definedName>
    <definedName name="___DAT6">#REF!</definedName>
    <definedName name="___DAT7">#REF!</definedName>
    <definedName name="___DAT8">#REF!</definedName>
    <definedName name="__DAT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2">#REF!</definedName>
    <definedName name="__DAT23">#REF!</definedName>
    <definedName name="__DAT24">#REF!</definedName>
    <definedName name="__DAT3">#REF!</definedName>
    <definedName name="__DAT4">#REF!</definedName>
    <definedName name="__DAT5">#REF!</definedName>
    <definedName name="__DAT6">#REF!</definedName>
    <definedName name="__DAT7">#REF!</definedName>
    <definedName name="__DAT8">#REF!</definedName>
    <definedName name="__RSE1">#REF!</definedName>
    <definedName name="__RSE2">#REF!</definedName>
    <definedName name="_DAT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2">#REF!</definedName>
    <definedName name="_DAT23">#REF!</definedName>
    <definedName name="_DAT24">#REF!</definedName>
    <definedName name="_DAT3">#REF!</definedName>
    <definedName name="_DAT4">#REF!</definedName>
    <definedName name="_DAT5">#REF!</definedName>
    <definedName name="_DAT6">#REF!</definedName>
    <definedName name="_DAT7">#REF!</definedName>
    <definedName name="_DAT8">#REF!</definedName>
    <definedName name="_xlnm._FilterDatabase" localSheetId="0" hidden="1">Analitico!$A$4:$G$247</definedName>
    <definedName name="_xlnm._FilterDatabase" localSheetId="2" hidden="1">BALANCE!$B$9:$C$88</definedName>
    <definedName name="_xlnm._FilterDatabase" localSheetId="3" hidden="1">RESULTADO!$B$10:$C$90</definedName>
    <definedName name="_Key1" hidden="1">#REF!</definedName>
    <definedName name="_Key2" hidden="1">#REF!</definedName>
    <definedName name="_Order1" hidden="1">255</definedName>
    <definedName name="_Order2" hidden="1">255</definedName>
    <definedName name="_Parse_In" hidden="1">#REF!</definedName>
    <definedName name="_Parse_Out" hidden="1">#REF!</definedName>
    <definedName name="_RSE1">#REF!</definedName>
    <definedName name="_RSE2">#REF!</definedName>
    <definedName name="_TPy530231">#REF!</definedName>
    <definedName name="a" hidden="1">{#N/A,#N/A,FALSE,"Aging Summary";#N/A,#N/A,FALSE,"Ratio Analysis";#N/A,#N/A,FALSE,"Test 120 Day Accts";#N/A,#N/A,FALSE,"Tickmarks"}</definedName>
    <definedName name="A_impresión_IM">#REF!</definedName>
    <definedName name="aakdkadk" hidden="1">#REF!</definedName>
    <definedName name="Acceso_Ganado">#REF!</definedName>
    <definedName name="acctascomb">#REF!</definedName>
    <definedName name="acctashold1">#REF!</definedName>
    <definedName name="acctashold2">#REF!</definedName>
    <definedName name="acctasnorte">#REF!</definedName>
    <definedName name="acctassur">#REF!</definedName>
    <definedName name="ADV_PROM">#REF!</definedName>
    <definedName name="APSUMMARY">#REF!</definedName>
    <definedName name="AR_Balance">#REF!</definedName>
    <definedName name="ARA_Threshold">#REF!</definedName>
    <definedName name="_xlnm.Print_Area" localSheetId="2">BALANCE!$A$1:$E$103</definedName>
    <definedName name="_xlnm.Print_Area" localSheetId="1">'INFORMACION GENERAL'!$A$1:$L$90</definedName>
    <definedName name="_xlnm.Print_Area" localSheetId="7">'NOTA 5 A-Z '!$A$1:$L$383</definedName>
    <definedName name="_xlnm.Print_Area" localSheetId="6">'NOTAS A LOS ESTADOS CONTABL'!$B$1:$H$61</definedName>
    <definedName name="_xlnm.Print_Area" localSheetId="3">RESULTADO!$A$1:$B$97</definedName>
    <definedName name="Area_de_impresión2">#REF!</definedName>
    <definedName name="Area_de_impresión3">#REF!</definedName>
    <definedName name="ARGENTINA">#REF!</definedName>
    <definedName name="ARP_Threshold">#REF!</definedName>
    <definedName name="Array">#REF!</definedName>
    <definedName name="AS2DocOpenMode" hidden="1">"AS2DocumentEdit"</definedName>
    <definedName name="AS2HasNoAutoHeaderFooter" hidden="1">" "</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sssssssssssssssssssssssssssssssssssssssss" hidden="1">#REF!</definedName>
    <definedName name="B">#REF!</definedName>
    <definedName name="_xlnm.Database">#REF!</definedName>
    <definedName name="basemeta">#REF!</definedName>
    <definedName name="basenueva">#REF!</definedName>
    <definedName name="BB">#REF!</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hidden="1">#REF!</definedName>
    <definedName name="bjhgugydrfshdxhcfi" hidden="1">#REF!</definedName>
    <definedName name="BRASIL">#REF!</definedName>
    <definedName name="bsusocomb1">#REF!</definedName>
    <definedName name="bsusonorte1">#REF!</definedName>
    <definedName name="bsusosur1">#REF!</definedName>
    <definedName name="BuiltIn_Print_Area">#REF!</definedName>
    <definedName name="BuiltIn_Print_Area___0___0___0___0___0">#REF!</definedName>
    <definedName name="BuiltIn_Print_Area___0___0___0___0___0___0___0___0">#REF!</definedName>
    <definedName name="canal">#REF!</definedName>
    <definedName name="Capitali">#REF!</definedName>
    <definedName name="CBA">#REF!</definedName>
    <definedName name="CC">#REF!</definedName>
    <definedName name="cdrogtos">#REF!</definedName>
    <definedName name="cdrogtoscomb">#REF!</definedName>
    <definedName name="cdrogtoshold">#REF!</definedName>
    <definedName name="CdroGtosHYP">#REF!</definedName>
    <definedName name="cdrogtosnorte">#REF!</definedName>
    <definedName name="CdroGtosSAP">#REF!</definedName>
    <definedName name="cdrogtossur">#REF!</definedName>
    <definedName name="cgp">#REF!</definedName>
    <definedName name="chart1">#REF!</definedName>
    <definedName name="cliente">#REF!</definedName>
    <definedName name="cliente2">#REF!</definedName>
    <definedName name="Clientes">#REF!</definedName>
    <definedName name="Clients_Population_Total">#REF!</definedName>
    <definedName name="cndsuuuuuuuuuuuuuuuuuuuuuuuuuuuuuuuuuuuuuuuuuuuuuuuuuuuuu" hidden="1">#REF!</definedName>
    <definedName name="co">#REF!</definedName>
    <definedName name="COMPAÑIAS">#REF!</definedName>
    <definedName name="Compilacion">#REF!</definedName>
    <definedName name="complacu">#REF!</definedName>
    <definedName name="complemes">#REF!</definedName>
    <definedName name="Computed_Sample_Population_Total">#REF!</definedName>
    <definedName name="COST_MP">#REF!</definedName>
    <definedName name="crin0010">#REF!</definedName>
    <definedName name="Customer">#REF!</definedName>
    <definedName name="customerld">#REF!</definedName>
    <definedName name="CustomerPCS">#REF!</definedName>
    <definedName name="CY_Administration">#REF!</definedName>
    <definedName name="CY_Disc_mnth">#REF!</definedName>
    <definedName name="CY_Disc_pd">#REF!</definedName>
    <definedName name="CY_Discounts">#REF!</definedName>
    <definedName name="CY_Intangible_Assets">#REF!</definedName>
    <definedName name="CY_LIABIL_EQUITY">#REF!</definedName>
    <definedName name="CY_Marketable_Sec">#REF!</definedName>
    <definedName name="CY_NET_PROFIT">#REF!</definedName>
    <definedName name="CY_Operating_Income">#REF!</definedName>
    <definedName name="CY_Other">#REF!</definedName>
    <definedName name="CY_Other_Curr_Assets">#REF!</definedName>
    <definedName name="CY_Other_LT_Assets">#REF!</definedName>
    <definedName name="CY_Other_LT_Liabilities">#REF!</definedName>
    <definedName name="CY_Preferred_Stock">#REF!</definedName>
    <definedName name="CY_Ret_mnth">#REF!</definedName>
    <definedName name="CY_Ret_pd">#REF!</definedName>
    <definedName name="CY_Retained_Earnings">#REF!</definedName>
    <definedName name="CY_Returns">#REF!</definedName>
    <definedName name="CY_Selling">#REF!</definedName>
    <definedName name="CY_Tangible_Assets">#REF!</definedName>
    <definedName name="da" hidden="1">{#N/A,#N/A,FALSE,"Aging Summary";#N/A,#N/A,FALSE,"Ratio Analysis";#N/A,#N/A,FALSE,"Test 120 Day Accts";#N/A,#N/A,FALSE,"Tickmarks"}</definedName>
    <definedName name="DAFDFAD" hidden="1">{#N/A,#N/A,FALSE,"VOL"}</definedName>
    <definedName name="DASA">#REF!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os">#REF!</definedName>
    <definedName name="DDD">#REF!</definedName>
    <definedName name="Definición">#REF!</definedName>
    <definedName name="desc">#REF!</definedName>
    <definedName name="detaacu">#REF!</definedName>
    <definedName name="detames">#REF!</definedName>
    <definedName name="dgh">#REF!</definedName>
    <definedName name="Diferencias_de_redondeo">#REF!</definedName>
    <definedName name="Disagg_AR_Balance">#REF!</definedName>
    <definedName name="Disaggregations_SRD">#REF!</definedName>
    <definedName name="Disc_Allowance">#REF!</definedName>
    <definedName name="Dist">#REF!</definedName>
    <definedName name="distribuidores">#REF!</definedName>
    <definedName name="Dollar_Threshold">#REF!</definedName>
    <definedName name="dtt" hidden="1">#REF!</definedName>
    <definedName name="Edesa">#REF!</definedName>
    <definedName name="Enriputo">#REF!</definedName>
    <definedName name="eoafh">#REF!</definedName>
    <definedName name="eoafn">#REF!</definedName>
    <definedName name="eoafs">#REF!</definedName>
    <definedName name="est">#REF!</definedName>
    <definedName name="ESTBF">#REF!</definedName>
    <definedName name="ESTIMADO">#REF!</definedName>
    <definedName name="EV__LASTREFTIME__" hidden="1">38972.3597337963</definedName>
    <definedName name="EX">#REF!</definedName>
    <definedName name="Excel_BuiltIn__FilterDatabase_1_1">#REF!</definedName>
    <definedName name="Excel_BuiltIn_Print_Area_6_1_1_1">"$'OMNI 2007'.$#REF!$#REF!:$#REF!$#REF!"</definedName>
    <definedName name="fdg">#REF!</definedName>
    <definedName name="fds">#REF!</definedName>
    <definedName name="ffffff" hidden="1">"AS2DocumentBrowse"</definedName>
    <definedName name="fgg">#REF!</definedName>
    <definedName name="fnjrjkkkkkkkkkkkkkkkk" hidden="1">#REF!</definedName>
    <definedName name="GA">#REF!</definedName>
    <definedName name="gald">#REF!</definedName>
    <definedName name="GAPCS">#REF!</definedName>
    <definedName name="GASTOS">#REF!</definedName>
    <definedName name="grandes3">#REF!</definedName>
    <definedName name="histor">#REF!</definedName>
    <definedName name="hjkhjficjnkdhfoikds" hidden="1">#REF!</definedName>
    <definedName name="Hola">#REF!</definedName>
    <definedName name="in" hidden="1">#REF!</definedName>
    <definedName name="INT">#REF!</definedName>
    <definedName name="intangcomb">#REF!</definedName>
    <definedName name="intanghold">#REF!</definedName>
    <definedName name="intangnorte">#REF!</definedName>
    <definedName name="intangsur">#REF!</definedName>
    <definedName name="Interval">#REF!</definedName>
    <definedName name="jhhj" hidden="1">#REF!</definedName>
    <definedName name="jjee">#REF!</definedName>
    <definedName name="jkkj" hidden="1">#REF!</definedName>
    <definedName name="junio">#REF!</definedName>
    <definedName name="JYGJHSDSJDFD" hidden="1">#REF!</definedName>
    <definedName name="K2_WBEVMODE" hidden="1">-1</definedName>
    <definedName name="kdkdk">#REF!</definedName>
    <definedName name="kfdg">#REF!</definedName>
    <definedName name="kfg">#REF!</definedName>
    <definedName name="Leadsheet">#REF!</definedName>
    <definedName name="liq" hidden="1">{#N/A,#N/A,FALSE,"VOL"}</definedName>
    <definedName name="listasuper">#REF!</definedName>
    <definedName name="Maintenance">#REF!</definedName>
    <definedName name="maintenanceld">#REF!</definedName>
    <definedName name="MaintenancePCS">#REF!</definedName>
    <definedName name="marca">#REF!</definedName>
    <definedName name="Marcas">#REF!</definedName>
    <definedName name="Minimis">#REF!</definedName>
    <definedName name="MKT">#REF!</definedName>
    <definedName name="mktld">#REF!</definedName>
    <definedName name="MKTPCS">#REF!</definedName>
    <definedName name="MP">#REF!</definedName>
    <definedName name="MP_AR_Balance">#REF!</definedName>
    <definedName name="MP_SRD">#REF!</definedName>
    <definedName name="Muestrini" hidden="1">3</definedName>
    <definedName name="ncjdbjfkw" hidden="1">#REF!</definedName>
    <definedName name="NDJFDOVFD" hidden="1">#REF!</definedName>
    <definedName name="Networ">#REF!</definedName>
    <definedName name="Network">#REF!</definedName>
    <definedName name="networkld">#REF!</definedName>
    <definedName name="NetworkPCS">#REF!</definedName>
    <definedName name="new" hidden="1">{#N/A,#N/A,FALSE,"Aging Summary";#N/A,#N/A,FALSE,"Ratio Analysis";#N/A,#N/A,FALSE,"Test 120 Day Accts";#N/A,#N/A,FALSE,"Tickmarks"}</definedName>
    <definedName name="ngughuiyhuhhhhhhhhhhhhhhhhhh" hidden="1">#REF!</definedName>
    <definedName name="njkhoikh" hidden="1">#REF!</definedName>
    <definedName name="nmm" hidden="1">{#N/A,#N/A,FALSE,"VOL"}</definedName>
    <definedName name="NO" hidden="1">{#N/A,#N/A,FALSE,"VOL"}</definedName>
    <definedName name="NonTop_Stratum_Value">#REF!</definedName>
    <definedName name="Number_of_Selections">#REF!</definedName>
    <definedName name="Numof_Selections2">#REF!</definedName>
    <definedName name="ñfdsl">#REF!</definedName>
    <definedName name="ññ">#REF!</definedName>
    <definedName name="OPPROD">#REF!</definedName>
    <definedName name="opt">#REF!</definedName>
    <definedName name="optr">#REF!</definedName>
    <definedName name="Others">#REF!</definedName>
    <definedName name="othersld">#REF!</definedName>
    <definedName name="OthersPCS">#REF!</definedName>
    <definedName name="PARAGUAY">#REF!</definedName>
    <definedName name="participa">#REF!</definedName>
    <definedName name="Partidas_seleccionadas_test_de_">#REF!</definedName>
    <definedName name="Partidas_Selecionadas">#REF!</definedName>
    <definedName name="Percent_Threshold">#REF!</definedName>
    <definedName name="PL_Dollar_Threshold">#REF!</definedName>
    <definedName name="PL_Percent_Threshold">#REF!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OLYAR">#REF!</definedName>
    <definedName name="potir">#REF!</definedName>
    <definedName name="ppc">#REF!</definedName>
    <definedName name="pr">#REF!</definedName>
    <definedName name="previs">#REF!</definedName>
    <definedName name="PS_Test_de_Gastos">#REF!</definedName>
    <definedName name="PY_Administration">#REF!</definedName>
    <definedName name="PY_Disc_allow">#REF!</definedName>
    <definedName name="PY_Disc_mnth">#REF!</definedName>
    <definedName name="PY_Disc_pd">#REF!</definedName>
    <definedName name="PY_Discounts">#REF!</definedName>
    <definedName name="PY_Intangible_Assets">#REF!</definedName>
    <definedName name="PY_LIABIL_EQUITY">#REF!</definedName>
    <definedName name="PY_Marketable_Sec">#REF!</definedName>
    <definedName name="PY_NET_PROFIT">#REF!</definedName>
    <definedName name="PY_Operating_Inc">#REF!</definedName>
    <definedName name="PY_Operating_Income">#REF!</definedName>
    <definedName name="PY_Other_Curr_Assets">#REF!</definedName>
    <definedName name="PY_Other_Exp">#REF!</definedName>
    <definedName name="PY_Other_LT_Assets">#REF!</definedName>
    <definedName name="PY_Other_LT_Liabilities">#REF!</definedName>
    <definedName name="PY_Preferred_Stock">#REF!</definedName>
    <definedName name="PY_Ret_allow">#REF!</definedName>
    <definedName name="PY_Ret_mnth">#REF!</definedName>
    <definedName name="PY_Ret_pd">#REF!</definedName>
    <definedName name="PY_Retained_Earnings">#REF!</definedName>
    <definedName name="PY_Returns">#REF!</definedName>
    <definedName name="PY_Selling">#REF!</definedName>
    <definedName name="PY_Tangible_Assets">#REF!</definedName>
    <definedName name="PY3_Intangible_Assets">#REF!</definedName>
    <definedName name="PY3_Marketable_Sec">#REF!</definedName>
    <definedName name="PY3_Other_Curr_Assets">#REF!</definedName>
    <definedName name="PY3_Other_LT_Assets">#REF!</definedName>
    <definedName name="PY3_Other_LT_Liabilities">#REF!</definedName>
    <definedName name="PY3_Preferred_Stock">#REF!</definedName>
    <definedName name="PY3_Retained_Earnings">#REF!</definedName>
    <definedName name="PY3_Tangible_Assets">#REF!</definedName>
    <definedName name="PY4_Intangible_Assets">#REF!</definedName>
    <definedName name="PY4_Marketable_Sec">#REF!</definedName>
    <definedName name="PY4_Other_Cur_Assets">#REF!</definedName>
    <definedName name="PY4_Other_LT_Assets">#REF!</definedName>
    <definedName name="PY4_Other_LT_Liabilities">#REF!</definedName>
    <definedName name="PY4_Preferred_Stock">#REF!</definedName>
    <definedName name="PY4_Retained_Earnings">#REF!</definedName>
    <definedName name="PY4_Tangible_Assets">#REF!</definedName>
    <definedName name="PY5_Accounts_Receivable">#REF!</definedName>
    <definedName name="PY5_Intangible_Assets">#REF!</definedName>
    <definedName name="PY5_Inventory">#REF!</definedName>
    <definedName name="PY5_Marketable_Sec">#REF!</definedName>
    <definedName name="PY5_Other_Curr_Assets">#REF!</definedName>
    <definedName name="PY5_Other_LT_Assets">#REF!</definedName>
    <definedName name="PY5_Other_LT_Liabilities">#REF!</definedName>
    <definedName name="PY5_Preferred_Stock">#REF!</definedName>
    <definedName name="PY5_Retained_Earnings">#REF!</definedName>
    <definedName name="PY5_Tangible_Assets">#REF!</definedName>
    <definedName name="QGPL_CLTESLB">#REF!</definedName>
    <definedName name="quarter">#REF!</definedName>
    <definedName name="R_Factor">#REF!</definedName>
    <definedName name="R_Factor_AR_Balance">#REF!</definedName>
    <definedName name="R_Factor_SRD">#REF!</definedName>
    <definedName name="Ret_Allowance">#REF!</definedName>
    <definedName name="roie">#REF!</definedName>
    <definedName name="rt">#REF!</definedName>
    <definedName name="rte">#REF!</definedName>
    <definedName name="S_AcctDes">#REF!</definedName>
    <definedName name="S_Adjust">#REF!</definedName>
    <definedName name="S_AJE_Tot">#REF!</definedName>
    <definedName name="S_CompNum">#REF!</definedName>
    <definedName name="S_CY_Beg">#REF!</definedName>
    <definedName name="S_CY_End">#REF!</definedName>
    <definedName name="S_Diff_Amt">#REF!</definedName>
    <definedName name="S_Diff_Pct">#REF!</definedName>
    <definedName name="S_GrpNum">#REF!</definedName>
    <definedName name="S_Headings">#REF!</definedName>
    <definedName name="S_KeyValue">#REF!</definedName>
    <definedName name="S_PY_End">#REF!</definedName>
    <definedName name="S_RJE_Tot">#REF!</definedName>
    <definedName name="S_RowNum">#REF!</definedName>
    <definedName name="Sales">#REF!</definedName>
    <definedName name="salesld">#REF!</definedName>
    <definedName name="SalesPCS">#REF!</definedName>
    <definedName name="SAPBEXrevision" hidden="1">3</definedName>
    <definedName name="SAPBEXsysID" hidden="1">"PLW"</definedName>
    <definedName name="SAPBEXwbID" hidden="1">"14RHU0IXG8KL7C7PJMON454VM"</definedName>
    <definedName name="sdfnlsd" hidden="1">#REF!</definedName>
    <definedName name="sectores">#REF!</definedName>
    <definedName name="sedal">#REF!</definedName>
    <definedName name="Selection_Remainder">#REF!</definedName>
    <definedName name="sku">#REF!</definedName>
    <definedName name="skus">#REF!</definedName>
    <definedName name="Starting_Point">#REF!</definedName>
    <definedName name="STKDIARIO">#REF!</definedName>
    <definedName name="STKDIARIOPX01">#REF!</definedName>
    <definedName name="STKDIARIOPX04">#REF!</definedName>
    <definedName name="Suma_de_ABR_U_3">#REF!</definedName>
    <definedName name="SUMMARY">#REF!</definedName>
    <definedName name="super">#REF!</definedName>
    <definedName name="tablasun">#REF!</definedName>
    <definedName name="TbPy530159">#REF!</definedName>
    <definedName name="Tech">#REF!</definedName>
    <definedName name="techld">#REF!</definedName>
    <definedName name="TechPCS">#REF!</definedName>
    <definedName name="Test_de_Gastos_Mayores">#REF!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0">#REF!</definedName>
    <definedName name="TEST21">#REF!</definedName>
    <definedName name="TEST22">#REF!</definedName>
    <definedName name="TEST23">#REF!</definedName>
    <definedName name="TEST24">#REF!</definedName>
    <definedName name="TEST25">#REF!</definedName>
    <definedName name="TEST26">#REF!</definedName>
    <definedName name="TEST27">#REF!</definedName>
    <definedName name="TEST28">#REF!</definedName>
    <definedName name="TEST29">#REF!</definedName>
    <definedName name="TEST30">#REF!</definedName>
    <definedName name="TEST31">#REF!</definedName>
    <definedName name="TEST32">#REF!</definedName>
    <definedName name="TEST33">#REF!</definedName>
    <definedName name="TEST34">#REF!</definedName>
    <definedName name="TEST35">#REF!</definedName>
    <definedName name="TEST36">#REF!</definedName>
    <definedName name="TEST6">#REF!</definedName>
    <definedName name="TEST7">#REF!</definedName>
    <definedName name="TEST8">#REF!</definedName>
    <definedName name="TEST9">#REF!</definedName>
    <definedName name="TESTKEYS">#REF!</definedName>
    <definedName name="TextRefCopy1">#REF!</definedName>
    <definedName name="TextRefCopy10">#REF!</definedName>
    <definedName name="TextRefCopy100">#REF!</definedName>
    <definedName name="TextRefCopy102">#REF!</definedName>
    <definedName name="TextRefCopy103">#REF!</definedName>
    <definedName name="TextRefCopy104">#REF!</definedName>
    <definedName name="TextRefCopy105">#REF!</definedName>
    <definedName name="TextRefCopy107">#REF!</definedName>
    <definedName name="TextRefCopy108">#REF!</definedName>
    <definedName name="TextRefCopy109">#REF!</definedName>
    <definedName name="TextRefCopy111">#REF!</definedName>
    <definedName name="TextRefCopy112">#REF!</definedName>
    <definedName name="TextRefCopy113">#REF!</definedName>
    <definedName name="TextRefCopy114">#REF!</definedName>
    <definedName name="TextRefCopy116">#REF!</definedName>
    <definedName name="TextRefCopy118">#REF!</definedName>
    <definedName name="TextRefCopy119">#REF!</definedName>
    <definedName name="TextRefCopy120">#REF!</definedName>
    <definedName name="TextRefCopy121">#REF!</definedName>
    <definedName name="TextRefCopy122">#REF!</definedName>
    <definedName name="TextRefCopy123">#REF!</definedName>
    <definedName name="TextRefCopy127">#REF!</definedName>
    <definedName name="TextRefCopy169">#REF!</definedName>
    <definedName name="TextRefCopy171">#REF!</definedName>
    <definedName name="TextRefCopy172">#REF!</definedName>
    <definedName name="TextRefCopy173">#REF!</definedName>
    <definedName name="TextRefCopy175">#REF!</definedName>
    <definedName name="TextRefCopy177">#REF!</definedName>
    <definedName name="TextRefCopy178">#REF!</definedName>
    <definedName name="TextRefCopy29">#REF!</definedName>
    <definedName name="TextRefCopy3">#REF!</definedName>
    <definedName name="TextRefCopy30">#REF!</definedName>
    <definedName name="TextRefCopy31">#REF!</definedName>
    <definedName name="TextRefCopy32">#REF!</definedName>
    <definedName name="TextRefCopy35">#REF!</definedName>
    <definedName name="TextRefCopy37">#REF!</definedName>
    <definedName name="TextRefCopy38">#REF!</definedName>
    <definedName name="TextRefCopy39">#REF!</definedName>
    <definedName name="TextRefCopy4">#REF!</definedName>
    <definedName name="TextRefCopy41">#REF!</definedName>
    <definedName name="TextRefCopy42">#REF!</definedName>
    <definedName name="TextRefCopy44">#REF!</definedName>
    <definedName name="TextRefCopy46">#REF!</definedName>
    <definedName name="TextRefCopy53">#REF!</definedName>
    <definedName name="TextRefCopy54">#REF!</definedName>
    <definedName name="TextRefCopy55">#REF!</definedName>
    <definedName name="TextRefCopy56">#REF!</definedName>
    <definedName name="TextRefCopy6">#REF!</definedName>
    <definedName name="TextRefCopy63">#REF!</definedName>
    <definedName name="TextRefCopy65">#REF!</definedName>
    <definedName name="TextRefCopy66">#REF!</definedName>
    <definedName name="TextRefCopy67">#REF!</definedName>
    <definedName name="TextRefCopy68">#REF!</definedName>
    <definedName name="TextRefCopy7">#REF!</definedName>
    <definedName name="TextRefCopy70">#REF!</definedName>
    <definedName name="TextRefCopy71">#REF!</definedName>
    <definedName name="TextRefCopy73">#REF!</definedName>
    <definedName name="TextRefCopy75">#REF!</definedName>
    <definedName name="TextRefCopy77">#REF!</definedName>
    <definedName name="TextRefCopy79">#REF!</definedName>
    <definedName name="TextRefCopy8">#REF!</definedName>
    <definedName name="TextRefCopy80">#REF!</definedName>
    <definedName name="TextRefCopy82">#REF!</definedName>
    <definedName name="TextRefCopy97">#REF!</definedName>
    <definedName name="TextRefCopy98">#REF!</definedName>
    <definedName name="TextRefCopyRangeCount" hidden="1">1</definedName>
    <definedName name="_xlnm.Print_Titles" localSheetId="2">BALANCE!$1:$3</definedName>
    <definedName name="_xlnm.Print_Titles" localSheetId="1">'INFORMACION GENERAL'!$1:$14</definedName>
    <definedName name="Top_Stratum_Number">#REF!</definedName>
    <definedName name="Top_Stratum_Value">#REF!</definedName>
    <definedName name="Total_Amount">#REF!</definedName>
    <definedName name="Total_Number_Selections">#REF!</definedName>
    <definedName name="tp">#REF!</definedName>
    <definedName name="Unidades">#REF!</definedName>
    <definedName name="URUGUAY">#REF!</definedName>
    <definedName name="vencidos">#REF!</definedName>
    <definedName name="vigencia">#REF!</definedName>
    <definedName name="vpphold">#REF!</definedName>
    <definedName name="VTADIAR">#REF!</definedName>
    <definedName name="VTO">#REF!</definedName>
    <definedName name="vtoañoc">#REF!</definedName>
    <definedName name="vtoañon">#REF!</definedName>
    <definedName name="vtoaños">#REF!</definedName>
    <definedName name="VTOSN">#REF!</definedName>
    <definedName name="WDSD" hidden="1">#REF!</definedName>
    <definedName name="wrn.Aging._.and._.Trend._.Analysis." hidden="1">{#N/A,#N/A,FALSE,"Aging Summary";#N/A,#N/A,FALSE,"Ratio Analysis";#N/A,#N/A,FALSE,"Test 120 Day Accts";#N/A,#N/A,FALSE,"Tickmarks"}</definedName>
    <definedName name="wrn.Volumen." hidden="1">{#N/A,#N/A,FALSE,"VOL"}</definedName>
    <definedName name="xdc">#REF!</definedName>
    <definedName name="XREF_COLUMN_1" hidden="1">#REF!</definedName>
    <definedName name="XREF_COLUMN_10" hidden="1">#REF!</definedName>
    <definedName name="XREF_COLUMN_12" hidden="1">#REF!</definedName>
    <definedName name="XREF_COLUMN_13" hidden="1">#REF!</definedName>
    <definedName name="XREF_COLUMN_14" hidden="1">#REF!</definedName>
    <definedName name="XREF_COLUMN_15" hidden="1">#REF!</definedName>
    <definedName name="XREF_COLUMN_17" hidden="1">#REF!</definedName>
    <definedName name="XREF_COLUMN_2" hidden="1">#REF!</definedName>
    <definedName name="XREF_COLUMN_24" hidden="1">#REF!</definedName>
    <definedName name="XREF_COLUMN_7" hidden="1">#REF!</definedName>
    <definedName name="XREF_COLUMN_9" hidden="1">#REF!</definedName>
    <definedName name="XRefActiveRow" hidden="1">#REF!</definedName>
    <definedName name="XRefColumnsCount" hidden="1">2</definedName>
    <definedName name="XRefCopy1" hidden="1">#REF!</definedName>
    <definedName name="XRefCopy100" hidden="1">#REF!</definedName>
    <definedName name="XRefCopy100Row" hidden="1">#REF!</definedName>
    <definedName name="XRefCopy101" hidden="1">#REF!</definedName>
    <definedName name="XRefCopy101Row" hidden="1">#REF!</definedName>
    <definedName name="XRefCopy102" hidden="1">#REF!</definedName>
    <definedName name="XRefCopy102Row" hidden="1">#REF!</definedName>
    <definedName name="XRefCopy103" hidden="1">#REF!</definedName>
    <definedName name="XRefCopy103Row" hidden="1">#REF!</definedName>
    <definedName name="XRefCopy104" hidden="1">#REF!</definedName>
    <definedName name="XRefCopy104Row" hidden="1">#REF!</definedName>
    <definedName name="XRefCopy105" hidden="1">#REF!</definedName>
    <definedName name="XRefCopy105Row" hidden="1">#REF!</definedName>
    <definedName name="XRefCopy106" hidden="1">#REF!</definedName>
    <definedName name="XRefCopy106Row" hidden="1">#REF!</definedName>
    <definedName name="XRefCopy107" hidden="1">#REF!</definedName>
    <definedName name="XRefCopy107Row" hidden="1">#REF!</definedName>
    <definedName name="XRefCopy108" hidden="1">#REF!</definedName>
    <definedName name="XRefCopy108Row" hidden="1">#REF!</definedName>
    <definedName name="XRefCopy109" hidden="1">#REF!</definedName>
    <definedName name="XRefCopy109Row" hidden="1">#REF!</definedName>
    <definedName name="XRefCopy10Row" hidden="1">#REF!</definedName>
    <definedName name="XRefCopy110Row" hidden="1">#REF!</definedName>
    <definedName name="XRefCopy111Row" hidden="1">#REF!</definedName>
    <definedName name="XRefCopy112" hidden="1">#REF!</definedName>
    <definedName name="XRefCopy112Row" hidden="1">#REF!</definedName>
    <definedName name="XRefCopy113" hidden="1">#REF!</definedName>
    <definedName name="XRefCopy113Row" hidden="1">#REF!</definedName>
    <definedName name="XRefCopy114" hidden="1">#REF!</definedName>
    <definedName name="XRefCopy114Row" hidden="1">#REF!</definedName>
    <definedName name="XRefCopy115" hidden="1">#REF!</definedName>
    <definedName name="XRefCopy115Row" hidden="1">#REF!</definedName>
    <definedName name="XRefCopy116" hidden="1">#REF!</definedName>
    <definedName name="XRefCopy116Row" hidden="1">#REF!</definedName>
    <definedName name="XRefCopy117" hidden="1">#REF!</definedName>
    <definedName name="XRefCopy117Row" hidden="1">#REF!</definedName>
    <definedName name="XRefCopy118" hidden="1">#REF!</definedName>
    <definedName name="XRefCopy118Row" hidden="1">#REF!</definedName>
    <definedName name="XRefCopy119" hidden="1">#REF!</definedName>
    <definedName name="XRefCopy119Row" hidden="1">#REF!</definedName>
    <definedName name="XRefCopy11Row" hidden="1">#REF!</definedName>
    <definedName name="XRefCopy12" hidden="1">#REF!</definedName>
    <definedName name="XRefCopy120" hidden="1">#REF!</definedName>
    <definedName name="XRefCopy120Row" hidden="1">#REF!</definedName>
    <definedName name="XRefCopy121" hidden="1">#REF!</definedName>
    <definedName name="XRefCopy121Row" hidden="1">#REF!</definedName>
    <definedName name="XRefCopy122" hidden="1">#REF!</definedName>
    <definedName name="XRefCopy122Row" hidden="1">#REF!</definedName>
    <definedName name="XRefCopy123" hidden="1">#REF!</definedName>
    <definedName name="XRefCopy123Row" hidden="1">#REF!</definedName>
    <definedName name="XRefCopy124" hidden="1">#REF!</definedName>
    <definedName name="XRefCopy124Row" hidden="1">#REF!</definedName>
    <definedName name="XRefCopy125" hidden="1">#REF!</definedName>
    <definedName name="XRefCopy125Row" hidden="1">#REF!</definedName>
    <definedName name="XRefCopy126" hidden="1">#REF!</definedName>
    <definedName name="XRefCopy126Row" hidden="1">#REF!</definedName>
    <definedName name="XRefCopy127" hidden="1">#REF!</definedName>
    <definedName name="XRefCopy127Row" hidden="1">#REF!</definedName>
    <definedName name="XRefCopy128" hidden="1">#REF!</definedName>
    <definedName name="XRefCopy129" hidden="1">#REF!</definedName>
    <definedName name="XRefCopy129Row" hidden="1">#REF!</definedName>
    <definedName name="XRefCopy12Row" hidden="1">#REF!</definedName>
    <definedName name="XRefCopy130" hidden="1">#REF!</definedName>
    <definedName name="XRefCopy130Row" hidden="1">#REF!</definedName>
    <definedName name="XRefCopy131" hidden="1">#REF!</definedName>
    <definedName name="XRefCopy131Row" hidden="1">#REF!</definedName>
    <definedName name="XRefCopy132" hidden="1">#REF!</definedName>
    <definedName name="XRefCopy132Row" hidden="1">#REF!</definedName>
    <definedName name="XRefCopy133" hidden="1">#REF!</definedName>
    <definedName name="XRefCopy133Row" hidden="1">#REF!</definedName>
    <definedName name="XRefCopy134" hidden="1">#REF!</definedName>
    <definedName name="XRefCopy134Row" hidden="1">#REF!</definedName>
    <definedName name="XRefCopy135" hidden="1">#REF!</definedName>
    <definedName name="XRefCopy135Row" hidden="1">#REF!</definedName>
    <definedName name="XRefCopy136" hidden="1">#REF!</definedName>
    <definedName name="XRefCopy136Row" hidden="1">#REF!</definedName>
    <definedName name="XRefCopy137" hidden="1">#REF!</definedName>
    <definedName name="XRefCopy137Row" hidden="1">#REF!</definedName>
    <definedName name="XRefCopy138" hidden="1">#REF!</definedName>
    <definedName name="XRefCopy138Row" hidden="1">#REF!</definedName>
    <definedName name="XRefCopy139" hidden="1">#REF!</definedName>
    <definedName name="XRefCopy139Row" hidden="1">#REF!</definedName>
    <definedName name="XRefCopy13Row" hidden="1">#REF!</definedName>
    <definedName name="XRefCopy140" hidden="1">#REF!</definedName>
    <definedName name="XRefCopy140Row" hidden="1">#REF!</definedName>
    <definedName name="XRefCopy141Row" hidden="1">#REF!</definedName>
    <definedName name="XRefCopy142Row" hidden="1">#REF!</definedName>
    <definedName name="XRefCopy143Row" hidden="1">#REF!</definedName>
    <definedName name="XRefCopy144Row" hidden="1">#REF!</definedName>
    <definedName name="XRefCopy145Row" hidden="1">#REF!</definedName>
    <definedName name="XRefCopy146Row" hidden="1">#REF!</definedName>
    <definedName name="XRefCopy147Row" hidden="1">#REF!</definedName>
    <definedName name="XRefCopy148Row" hidden="1">#REF!</definedName>
    <definedName name="XRefCopy149" hidden="1">#REF!</definedName>
    <definedName name="XRefCopy149Row" hidden="1">#REF!</definedName>
    <definedName name="XRefCopy14Row" hidden="1">#REF!</definedName>
    <definedName name="XRefCopy150" hidden="1">#REF!</definedName>
    <definedName name="XRefCopy150Row" hidden="1">#REF!</definedName>
    <definedName name="XRefCopy151" hidden="1">#REF!</definedName>
    <definedName name="XRefCopy151Row" hidden="1">#REF!</definedName>
    <definedName name="XRefCopy152" hidden="1">#REF!</definedName>
    <definedName name="XRefCopy152Row" hidden="1">#REF!</definedName>
    <definedName name="XRefCopy153" hidden="1">#REF!</definedName>
    <definedName name="XRefCopy153Row" hidden="1">#REF!</definedName>
    <definedName name="XRefCopy154" hidden="1">#REF!</definedName>
    <definedName name="XRefCopy154Row" hidden="1">#REF!</definedName>
    <definedName name="XRefCopy155" hidden="1">#REF!</definedName>
    <definedName name="XRefCopy155Row" hidden="1">#REF!</definedName>
    <definedName name="XRefCopy156" hidden="1">#REF!</definedName>
    <definedName name="XRefCopy156Row" hidden="1">#REF!</definedName>
    <definedName name="XRefCopy157" hidden="1">#REF!</definedName>
    <definedName name="XRefCopy157Row" hidden="1">#REF!</definedName>
    <definedName name="XRefCopy158" hidden="1">#REF!</definedName>
    <definedName name="XRefCopy158Row" hidden="1">#REF!</definedName>
    <definedName name="XRefCopy159" hidden="1">#REF!</definedName>
    <definedName name="XRefCopy159Row" hidden="1">#REF!</definedName>
    <definedName name="XRefCopy160" hidden="1">#REF!</definedName>
    <definedName name="XRefCopy160Row" hidden="1">#REF!</definedName>
    <definedName name="XRefCopy161" hidden="1">#REF!</definedName>
    <definedName name="XRefCopy161Row" hidden="1">#REF!</definedName>
    <definedName name="XRefCopy162" hidden="1">#REF!</definedName>
    <definedName name="XRefCopy162Row" hidden="1">#REF!</definedName>
    <definedName name="XRefCopy163" hidden="1">#REF!</definedName>
    <definedName name="XRefCopy163Row" hidden="1">#REF!</definedName>
    <definedName name="XRefCopy164" hidden="1">#REF!</definedName>
    <definedName name="XRefCopy164Row" hidden="1">#REF!</definedName>
    <definedName name="XRefCopy165" hidden="1">#REF!</definedName>
    <definedName name="XRefCopy165Row" hidden="1">#REF!</definedName>
    <definedName name="XRefCopy166" hidden="1">#REF!</definedName>
    <definedName name="XRefCopy166Row" hidden="1">#REF!</definedName>
    <definedName name="XRefCopy167" hidden="1">#REF!</definedName>
    <definedName name="XRefCopy167Row" hidden="1">#REF!</definedName>
    <definedName name="XRefCopy168" hidden="1">#REF!</definedName>
    <definedName name="XRefCopy168Row" hidden="1">#REF!</definedName>
    <definedName name="XRefCopy169" hidden="1">#REF!</definedName>
    <definedName name="XRefCopy169Row" hidden="1">#REF!</definedName>
    <definedName name="XRefCopy16Row" hidden="1">#REF!</definedName>
    <definedName name="XRefCopy17" hidden="1">#REF!</definedName>
    <definedName name="XRefCopy170" hidden="1">#REF!</definedName>
    <definedName name="XRefCopy170Row" hidden="1">#REF!</definedName>
    <definedName name="XRefCopy171" hidden="1">#REF!</definedName>
    <definedName name="XRefCopy171Row" hidden="1">#REF!</definedName>
    <definedName name="XRefCopy172" hidden="1">#REF!</definedName>
    <definedName name="XRefCopy172Row" hidden="1">#REF!</definedName>
    <definedName name="XRefCopy173" hidden="1">#REF!</definedName>
    <definedName name="XRefCopy173Row" hidden="1">#REF!</definedName>
    <definedName name="XRefCopy174" hidden="1">#REF!</definedName>
    <definedName name="XRefCopy174Row" hidden="1">#REF!</definedName>
    <definedName name="XRefCopy175" hidden="1">#REF!</definedName>
    <definedName name="XRefCopy175Row" hidden="1">#REF!</definedName>
    <definedName name="XRefCopy176" hidden="1">#REF!</definedName>
    <definedName name="XRefCopy176Row" hidden="1">#REF!</definedName>
    <definedName name="XRefCopy177" hidden="1">#REF!</definedName>
    <definedName name="XRefCopy177Row" hidden="1">#REF!</definedName>
    <definedName name="XRefCopy178" hidden="1">#REF!</definedName>
    <definedName name="XRefCopy178Row" hidden="1">#REF!</definedName>
    <definedName name="XRefCopy179" hidden="1">#REF!</definedName>
    <definedName name="XRefCopy179Row" hidden="1">#REF!</definedName>
    <definedName name="XRefCopy17Row" hidden="1">#REF!</definedName>
    <definedName name="XRefCopy180" hidden="1">#REF!</definedName>
    <definedName name="XRefCopy180Row" hidden="1">#REF!</definedName>
    <definedName name="XRefCopy181" hidden="1">#REF!</definedName>
    <definedName name="XRefCopy181Row" hidden="1">#REF!</definedName>
    <definedName name="XRefCopy182" hidden="1">#REF!</definedName>
    <definedName name="XRefCopy182Row" hidden="1">#REF!</definedName>
    <definedName name="XRefCopy183" hidden="1">#REF!</definedName>
    <definedName name="XRefCopy183Row" hidden="1">#REF!</definedName>
    <definedName name="XRefCopy184" hidden="1">#REF!</definedName>
    <definedName name="XRefCopy184Row" hidden="1">#REF!</definedName>
    <definedName name="XRefCopy185" hidden="1">#REF!</definedName>
    <definedName name="XRefCopy185Row" hidden="1">#REF!</definedName>
    <definedName name="XRefCopy186" hidden="1">#REF!</definedName>
    <definedName name="XRefCopy186Row" hidden="1">#REF!</definedName>
    <definedName name="XRefCopy187" hidden="1">#REF!</definedName>
    <definedName name="XRefCopy187Row" hidden="1">#REF!</definedName>
    <definedName name="XRefCopy188" hidden="1">#REF!</definedName>
    <definedName name="XRefCopy188Row" hidden="1">#REF!</definedName>
    <definedName name="XRefCopy189" hidden="1">#REF!</definedName>
    <definedName name="XRefCopy189Row" hidden="1">#REF!</definedName>
    <definedName name="XRefCopy190" hidden="1">#REF!</definedName>
    <definedName name="XRefCopy190Row" hidden="1">#REF!</definedName>
    <definedName name="XRefCopy191" hidden="1">#REF!</definedName>
    <definedName name="XRefCopy191Row" hidden="1">#REF!</definedName>
    <definedName name="XRefCopy192" hidden="1">#REF!</definedName>
    <definedName name="XRefCopy192Row" hidden="1">#REF!</definedName>
    <definedName name="XRefCopy193" hidden="1">#REF!</definedName>
    <definedName name="XRefCopy193Row" hidden="1">#REF!</definedName>
    <definedName name="XRefCopy194" hidden="1">#REF!</definedName>
    <definedName name="XRefCopy194Row" hidden="1">#REF!</definedName>
    <definedName name="XRefCopy195" hidden="1">#REF!</definedName>
    <definedName name="XRefCopy195Row" hidden="1">#REF!</definedName>
    <definedName name="XRefCopy196" hidden="1">#REF!</definedName>
    <definedName name="XRefCopy196Row" hidden="1">#REF!</definedName>
    <definedName name="XRefCopy197" hidden="1">#REF!</definedName>
    <definedName name="XRefCopy197Row" hidden="1">#REF!</definedName>
    <definedName name="XRefCopy198" hidden="1">#REF!</definedName>
    <definedName name="XRefCopy198Row" hidden="1">#REF!</definedName>
    <definedName name="XRefCopy199" hidden="1">#REF!</definedName>
    <definedName name="XRefCopy199Row" hidden="1">#REF!</definedName>
    <definedName name="XRefCopy19Row" hidden="1">#REF!</definedName>
    <definedName name="XRefCopy1Row" hidden="1">#REF!</definedName>
    <definedName name="XRefCopy2" hidden="1">#REF!</definedName>
    <definedName name="XRefCopy200" hidden="1">#REF!</definedName>
    <definedName name="XRefCopy200Row" hidden="1">#REF!</definedName>
    <definedName name="XRefCopy201" hidden="1">#REF!</definedName>
    <definedName name="XRefCopy201Row" hidden="1">#REF!</definedName>
    <definedName name="XRefCopy202" hidden="1">#REF!</definedName>
    <definedName name="XRefCopy202Row" hidden="1">#REF!</definedName>
    <definedName name="XRefCopy203" hidden="1">#REF!</definedName>
    <definedName name="XRefCopy203Row" hidden="1">#REF!</definedName>
    <definedName name="XRefCopy204" hidden="1">#REF!</definedName>
    <definedName name="XRefCopy204Row" hidden="1">#REF!</definedName>
    <definedName name="XRefCopy205" hidden="1">#REF!</definedName>
    <definedName name="XRefCopy205Row" hidden="1">#REF!</definedName>
    <definedName name="XRefCopy206" hidden="1">#REF!</definedName>
    <definedName name="XRefCopy206Row" hidden="1">#REF!</definedName>
    <definedName name="XRefCopy207" hidden="1">#REF!</definedName>
    <definedName name="XRefCopy207Row" hidden="1">#REF!</definedName>
    <definedName name="XRefCopy208" hidden="1">#REF!</definedName>
    <definedName name="XRefCopy208Row" hidden="1">#REF!</definedName>
    <definedName name="XRefCopy209" hidden="1">#REF!</definedName>
    <definedName name="XRefCopy209Row" hidden="1">#REF!</definedName>
    <definedName name="XRefCopy20Row" hidden="1">#REF!</definedName>
    <definedName name="XRefCopy210" hidden="1">#REF!</definedName>
    <definedName name="XRefCopy210Row" hidden="1">#REF!</definedName>
    <definedName name="XRefCopy211" hidden="1">#REF!</definedName>
    <definedName name="XRefCopy211Row" hidden="1">#REF!</definedName>
    <definedName name="XRefCopy212" hidden="1">#REF!</definedName>
    <definedName name="XRefCopy212Row" hidden="1">#REF!</definedName>
    <definedName name="XRefCopy213" hidden="1">#REF!</definedName>
    <definedName name="XRefCopy213Row" hidden="1">#REF!</definedName>
    <definedName name="XRefCopy214" hidden="1">#REF!</definedName>
    <definedName name="XRefCopy214Row" hidden="1">#REF!</definedName>
    <definedName name="XRefCopy215" hidden="1">#REF!</definedName>
    <definedName name="XRefCopy215Row" hidden="1">#REF!</definedName>
    <definedName name="XRefCopy216" hidden="1">#REF!</definedName>
    <definedName name="XRefCopy216Row" hidden="1">#REF!</definedName>
    <definedName name="XRefCopy217" hidden="1">#REF!</definedName>
    <definedName name="XRefCopy217Row" hidden="1">#REF!</definedName>
    <definedName name="XRefCopy218" hidden="1">#REF!</definedName>
    <definedName name="XRefCopy218Row" hidden="1">#REF!</definedName>
    <definedName name="XRefCopy219" hidden="1">#REF!</definedName>
    <definedName name="XRefCopy219Row" hidden="1">#REF!</definedName>
    <definedName name="XRefCopy21Row" hidden="1">#REF!</definedName>
    <definedName name="XRefCopy220" hidden="1">#REF!</definedName>
    <definedName name="XRefCopy220Row" hidden="1">#REF!</definedName>
    <definedName name="XRefCopy221" hidden="1">#REF!</definedName>
    <definedName name="XRefCopy221Row" hidden="1">#REF!</definedName>
    <definedName name="XRefCopy222" hidden="1">#REF!</definedName>
    <definedName name="XRefCopy222Row" hidden="1">#REF!</definedName>
    <definedName name="XRefCopy223" hidden="1">#REF!</definedName>
    <definedName name="XRefCopy224" hidden="1">#REF!</definedName>
    <definedName name="XRefCopy224Row" hidden="1">#REF!</definedName>
    <definedName name="XRefCopy225" hidden="1">#REF!</definedName>
    <definedName name="XRefCopy225Row" hidden="1">#REF!</definedName>
    <definedName name="XRefCopy226" hidden="1">#REF!</definedName>
    <definedName name="XRefCopy226Row" hidden="1">#REF!</definedName>
    <definedName name="XRefCopy227" hidden="1">#REF!</definedName>
    <definedName name="XRefCopy227Row" hidden="1">#REF!</definedName>
    <definedName name="XRefCopy228" hidden="1">#REF!</definedName>
    <definedName name="XRefCopy228Row" hidden="1">#REF!</definedName>
    <definedName name="XRefCopy229" hidden="1">#REF!</definedName>
    <definedName name="XRefCopy229Row" hidden="1">#REF!</definedName>
    <definedName name="XRefCopy22Row" hidden="1">#REF!</definedName>
    <definedName name="XRefCopy230" hidden="1">#REF!</definedName>
    <definedName name="XRefCopy230Row" hidden="1">#REF!</definedName>
    <definedName name="XRefCopy231" hidden="1">#REF!</definedName>
    <definedName name="XRefCopy231Row" hidden="1">#REF!</definedName>
    <definedName name="XRefCopy232" hidden="1">#REF!</definedName>
    <definedName name="XRefCopy232Row" hidden="1">#REF!</definedName>
    <definedName name="XRefCopy233" hidden="1">#REF!</definedName>
    <definedName name="XRefCopy233Row" hidden="1">#REF!</definedName>
    <definedName name="XRefCopy234" hidden="1">#REF!</definedName>
    <definedName name="XRefCopy234Row" hidden="1">#REF!</definedName>
    <definedName name="XRefCopy235" hidden="1">#REF!</definedName>
    <definedName name="XRefCopy235Row" hidden="1">#REF!</definedName>
    <definedName name="XRefCopy236" hidden="1">#REF!</definedName>
    <definedName name="XRefCopy236Row" hidden="1">#REF!</definedName>
    <definedName name="XRefCopy237" hidden="1">#REF!</definedName>
    <definedName name="XRefCopy237Row" hidden="1">#REF!</definedName>
    <definedName name="XRefCopy238" hidden="1">#REF!</definedName>
    <definedName name="XRefCopy238Row" hidden="1">#REF!</definedName>
    <definedName name="XRefCopy239" hidden="1">#REF!</definedName>
    <definedName name="XRefCopy239Row" hidden="1">#REF!</definedName>
    <definedName name="XRefCopy23Row" hidden="1">#REF!</definedName>
    <definedName name="XRefCopy240" hidden="1">#REF!</definedName>
    <definedName name="XRefCopy240Row" hidden="1">#REF!</definedName>
    <definedName name="XRefCopy241" hidden="1">#REF!</definedName>
    <definedName name="XRefCopy241Row" hidden="1">#REF!</definedName>
    <definedName name="XRefCopy242" hidden="1">#REF!</definedName>
    <definedName name="XRefCopy242Row" hidden="1">#REF!</definedName>
    <definedName name="XRefCopy243" hidden="1">#REF!</definedName>
    <definedName name="XRefCopy243Row" hidden="1">#REF!</definedName>
    <definedName name="XRefCopy244" hidden="1">#REF!</definedName>
    <definedName name="XRefCopy244Row" hidden="1">#REF!</definedName>
    <definedName name="XRefCopy245" hidden="1">#REF!</definedName>
    <definedName name="XRefCopy245Row" hidden="1">#REF!</definedName>
    <definedName name="XRefCopy246" hidden="1">#REF!</definedName>
    <definedName name="XRefCopy246Row" hidden="1">#REF!</definedName>
    <definedName name="XRefCopy247" hidden="1">#REF!</definedName>
    <definedName name="XRefCopy247Row" hidden="1">#REF!</definedName>
    <definedName name="XRefCopy248" hidden="1">#REF!</definedName>
    <definedName name="XRefCopy248Row" hidden="1">#REF!</definedName>
    <definedName name="XRefCopy249" hidden="1">#REF!</definedName>
    <definedName name="XRefCopy249Row" hidden="1">#REF!</definedName>
    <definedName name="XRefCopy24Row" hidden="1">#REF!</definedName>
    <definedName name="XRefCopy250" hidden="1">#REF!</definedName>
    <definedName name="XRefCopy250Row" hidden="1">#REF!</definedName>
    <definedName name="XRefCopy251" hidden="1">#REF!</definedName>
    <definedName name="XRefCopy251Row" hidden="1">#REF!</definedName>
    <definedName name="XRefCopy252" hidden="1">#REF!</definedName>
    <definedName name="XRefCopy252Row" hidden="1">#REF!</definedName>
    <definedName name="XRefCopy253" hidden="1">#REF!</definedName>
    <definedName name="XRefCopy253Row" hidden="1">#REF!</definedName>
    <definedName name="XRefCopy254" hidden="1">#REF!</definedName>
    <definedName name="XRefCopy254Row" hidden="1">#REF!</definedName>
    <definedName name="XRefCopy255" hidden="1">#REF!</definedName>
    <definedName name="XRefCopy255Row" hidden="1">#REF!</definedName>
    <definedName name="XRefCopy256" hidden="1">#REF!</definedName>
    <definedName name="XRefCopy256Row" hidden="1">#REF!</definedName>
    <definedName name="XRefCopy257" hidden="1">#REF!</definedName>
    <definedName name="XRefCopy257Row" hidden="1">#REF!</definedName>
    <definedName name="XRefCopy258" hidden="1">#REF!</definedName>
    <definedName name="XRefCopy258Row" hidden="1">#REF!</definedName>
    <definedName name="XRefCopy259" hidden="1">#REF!</definedName>
    <definedName name="XRefCopy259Row" hidden="1">#REF!</definedName>
    <definedName name="XRefCopy25Row" hidden="1">#REF!</definedName>
    <definedName name="XRefCopy260" hidden="1">#REF!</definedName>
    <definedName name="XRefCopy260Row" hidden="1">#REF!</definedName>
    <definedName name="XRefCopy261" hidden="1">#REF!</definedName>
    <definedName name="XRefCopy261Row" hidden="1">#REF!</definedName>
    <definedName name="XRefCopy262" hidden="1">#REF!</definedName>
    <definedName name="XRefCopy262Row" hidden="1">#REF!</definedName>
    <definedName name="XRefCopy263" hidden="1">#REF!</definedName>
    <definedName name="XRefCopy263Row" hidden="1">#REF!</definedName>
    <definedName name="XRefCopy264" hidden="1">#REF!</definedName>
    <definedName name="XRefCopy264Row" hidden="1">#REF!</definedName>
    <definedName name="XRefCopy265" hidden="1">#REF!</definedName>
    <definedName name="XRefCopy265Row" hidden="1">#REF!</definedName>
    <definedName name="XRefCopy266" hidden="1">#REF!</definedName>
    <definedName name="XRefCopy266Row" hidden="1">#REF!</definedName>
    <definedName name="XRefCopy267" hidden="1">#REF!</definedName>
    <definedName name="XRefCopy267Row" hidden="1">#REF!</definedName>
    <definedName name="XRefCopy268" hidden="1">#REF!</definedName>
    <definedName name="XRefCopy268Row" hidden="1">#REF!</definedName>
    <definedName name="XRefCopy269" hidden="1">#REF!</definedName>
    <definedName name="XRefCopy269Row" hidden="1">#REF!</definedName>
    <definedName name="XRefCopy26Row" hidden="1">#REF!</definedName>
    <definedName name="XRefCopy270" hidden="1">#REF!</definedName>
    <definedName name="XRefCopy270Row" hidden="1">#REF!</definedName>
    <definedName name="XRefCopy271" hidden="1">#REF!</definedName>
    <definedName name="XRefCopy271Row" hidden="1">#REF!</definedName>
    <definedName name="XRefCopy272" hidden="1">#REF!</definedName>
    <definedName name="XRefCopy272Row" hidden="1">#REF!</definedName>
    <definedName name="XRefCopy273" hidden="1">#REF!</definedName>
    <definedName name="XRefCopy273Row" hidden="1">#REF!</definedName>
    <definedName name="XRefCopy274" hidden="1">#REF!</definedName>
    <definedName name="XRefCopy274Row" hidden="1">#REF!</definedName>
    <definedName name="XRefCopy275" hidden="1">#REF!</definedName>
    <definedName name="XRefCopy275Row" hidden="1">#REF!</definedName>
    <definedName name="XRefCopy276" hidden="1">#REF!</definedName>
    <definedName name="XRefCopy276Row" hidden="1">#REF!</definedName>
    <definedName name="XRefCopy277" hidden="1">#REF!</definedName>
    <definedName name="XRefCopy277Row" hidden="1">#REF!</definedName>
    <definedName name="XRefCopy278" hidden="1">#REF!</definedName>
    <definedName name="XRefCopy278Row" hidden="1">#REF!</definedName>
    <definedName name="XRefCopy279" hidden="1">#REF!</definedName>
    <definedName name="XRefCopy279Row" hidden="1">#REF!</definedName>
    <definedName name="XRefCopy27Row" hidden="1">#REF!</definedName>
    <definedName name="XRefCopy280" hidden="1">#REF!</definedName>
    <definedName name="XRefCopy280Row" hidden="1">#REF!</definedName>
    <definedName name="XRefCopy281" hidden="1">#REF!</definedName>
    <definedName name="XRefCopy281Row" hidden="1">#REF!</definedName>
    <definedName name="XRefCopy282" hidden="1">#REF!</definedName>
    <definedName name="XRefCopy282Row" hidden="1">#REF!</definedName>
    <definedName name="XRefCopy283" hidden="1">#REF!</definedName>
    <definedName name="XRefCopy283Row" hidden="1">#REF!</definedName>
    <definedName name="XRefCopy284" hidden="1">#REF!</definedName>
    <definedName name="XRefCopy284Row" hidden="1">#REF!</definedName>
    <definedName name="XRefCopy285" hidden="1">#REF!</definedName>
    <definedName name="XRefCopy285Row" hidden="1">#REF!</definedName>
    <definedName name="XRefCopy286" hidden="1">#REF!</definedName>
    <definedName name="XRefCopy286Row" hidden="1">#REF!</definedName>
    <definedName name="XRefCopy287" hidden="1">#REF!</definedName>
    <definedName name="XRefCopy287Row" hidden="1">#REF!</definedName>
    <definedName name="XRefCopy288" hidden="1">#REF!</definedName>
    <definedName name="XRefCopy288Row" hidden="1">#REF!</definedName>
    <definedName name="XRefCopy289" hidden="1">#REF!</definedName>
    <definedName name="XRefCopy289Row" hidden="1">#REF!</definedName>
    <definedName name="XRefCopy28Row" hidden="1">#REF!</definedName>
    <definedName name="XRefCopy290" hidden="1">#REF!</definedName>
    <definedName name="XRefCopy290Row" hidden="1">#REF!</definedName>
    <definedName name="XRefCopy291" hidden="1">#REF!</definedName>
    <definedName name="XRefCopy291Row" hidden="1">#REF!</definedName>
    <definedName name="XRefCopy292" hidden="1">#REF!</definedName>
    <definedName name="XRefCopy292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50Row" hidden="1">#REF!</definedName>
    <definedName name="XRefCopy51Row"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 hidden="1">#REF!</definedName>
    <definedName name="XRefCopy98Row" hidden="1">#REF!</definedName>
    <definedName name="XRefCopy99" hidden="1">#REF!</definedName>
    <definedName name="XRefCopy99Row" hidden="1">#REF!</definedName>
    <definedName name="XRefCopy9Row" hidden="1">#REF!</definedName>
    <definedName name="XRefCopyRangeCount" hidden="1">4</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0" hidden="1">#REF!</definedName>
    <definedName name="XRefPaste110Row" hidden="1">#REF!</definedName>
    <definedName name="XRefPaste111" hidden="1">#REF!</definedName>
    <definedName name="XRefPaste111Row" hidden="1">#REF!</definedName>
    <definedName name="XRefPaste112" hidden="1">#REF!</definedName>
    <definedName name="XRefPaste112Row" hidden="1">#REF!</definedName>
    <definedName name="XRefPaste113" hidden="1">#REF!</definedName>
    <definedName name="XRefPaste113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0" hidden="1">#REF!</definedName>
    <definedName name="XRefPaste140Row" hidden="1">#REF!</definedName>
    <definedName name="XRefPaste141" hidden="1">#REF!</definedName>
    <definedName name="XRefPaste141Row" hidden="1">#REF!</definedName>
    <definedName name="XRefPaste142" hidden="1">#REF!</definedName>
    <definedName name="XRefPaste142Row" hidden="1">#REF!</definedName>
    <definedName name="XRefPaste143" hidden="1">#REF!</definedName>
    <definedName name="XRefPaste143Row" hidden="1">#REF!</definedName>
    <definedName name="XRefPaste144" hidden="1">#REF!</definedName>
    <definedName name="XRefPaste144Row" hidden="1">#REF!</definedName>
    <definedName name="XRefPaste145" hidden="1">#REF!</definedName>
    <definedName name="XRefPaste145Row" hidden="1">#REF!</definedName>
    <definedName name="XRefPaste146" hidden="1">#REF!</definedName>
    <definedName name="XRefPaste146Row" hidden="1">#REF!</definedName>
    <definedName name="XRefPaste147" hidden="1">#REF!</definedName>
    <definedName name="XRefPaste147Row" hidden="1">#REF!</definedName>
    <definedName name="XRefPaste148" hidden="1">#REF!</definedName>
    <definedName name="XRefPaste148Row" hidden="1">#REF!</definedName>
    <definedName name="XRefPaste14Row" hidden="1">#REF!</definedName>
    <definedName name="XRefPaste15" hidden="1">#REF!</definedName>
    <definedName name="XRefPaste15Row" hidden="1">#REF!</definedName>
    <definedName name="XRefPaste16" hidden="1">#REF!</definedName>
    <definedName name="XRefPaste17" hidden="1">#REF!</definedName>
    <definedName name="XRefPaste17Row" hidden="1">#REF!</definedName>
    <definedName name="XRefPaste18" hidden="1">#REF!</definedName>
    <definedName name="XRefPaste18Row" hidden="1">#REF!</definedName>
    <definedName name="XRefPaste19" hidden="1">#REF!</definedName>
    <definedName name="XRefPaste19Row" hidden="1">#REF!</definedName>
    <definedName name="XRefPaste1Row" hidden="1">#REF!</definedName>
    <definedName name="XRefPaste20" hidden="1">#REF!</definedName>
    <definedName name="XRefPaste21" hidden="1">#REF!</definedName>
    <definedName name="XRefPaste21Row" hidden="1">#REF!</definedName>
    <definedName name="XRefPaste22" hidden="1">#REF!</definedName>
    <definedName name="XRefPaste23"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0" hidden="1">#REF!</definedName>
    <definedName name="XRefPaste31"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 hidden="1">#REF!</definedName>
    <definedName name="XRefPaste94Row" hidden="1">#REF!</definedName>
    <definedName name="XRefPaste95" hidden="1">#REF!</definedName>
    <definedName name="XRefPaste95Row" hidden="1">#REF!</definedName>
    <definedName name="XRefPaste96"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1</definedName>
    <definedName name="xx">#REF!</definedName>
    <definedName name="zdfd"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6" l="1"/>
  <c r="E21" i="16"/>
  <c r="D21" i="16"/>
  <c r="C21" i="16"/>
  <c r="K20" i="16"/>
  <c r="D19" i="16"/>
  <c r="C19" i="16"/>
  <c r="K18" i="16"/>
  <c r="E18" i="16"/>
  <c r="D18" i="16"/>
  <c r="C18" i="16"/>
  <c r="J16" i="16"/>
  <c r="J15" i="16"/>
  <c r="H15" i="16"/>
  <c r="J14" i="16"/>
  <c r="E14" i="16"/>
  <c r="J13" i="16"/>
  <c r="J12" i="16"/>
  <c r="J11" i="16"/>
  <c r="J10" i="16"/>
  <c r="B37" i="23"/>
  <c r="B34" i="23"/>
  <c r="B32" i="23"/>
  <c r="B25" i="23"/>
  <c r="B23" i="23"/>
  <c r="B17" i="23"/>
  <c r="D11" i="23"/>
  <c r="B11" i="23"/>
  <c r="B10" i="23"/>
  <c r="B13" i="23" s="1"/>
  <c r="B18" i="23" s="1"/>
  <c r="B20" i="23" s="1"/>
  <c r="B36" i="23" s="1"/>
  <c r="B38" i="23" s="1"/>
  <c r="D9" i="23"/>
  <c r="B9" i="23"/>
  <c r="C21" i="19"/>
  <c r="B39" i="23" l="1"/>
  <c r="D39" i="23"/>
  <c r="D20" i="16" l="1"/>
  <c r="E20" i="16"/>
  <c r="C20" i="16" l="1"/>
  <c r="H17" i="16"/>
  <c r="I17" i="16"/>
  <c r="I18" i="16" s="1"/>
  <c r="I20" i="16" s="1"/>
  <c r="J17" i="16" l="1"/>
  <c r="J18" i="16" s="1"/>
  <c r="J20" i="16" s="1"/>
  <c r="H18" i="16"/>
</calcChain>
</file>

<file path=xl/sharedStrings.xml><?xml version="1.0" encoding="utf-8"?>
<sst xmlns="http://schemas.openxmlformats.org/spreadsheetml/2006/main" count="1703" uniqueCount="1059">
  <si>
    <t>Presidente</t>
  </si>
  <si>
    <t>Valor nominal de las acciones Gs. 1.000.000 (Guaraníes Un millón)</t>
  </si>
  <si>
    <t>N°</t>
  </si>
  <si>
    <t>Accionista</t>
  </si>
  <si>
    <t>Serie</t>
  </si>
  <si>
    <t>Activo</t>
  </si>
  <si>
    <t>PERIODO    ACTUAL</t>
  </si>
  <si>
    <t>PASIVO</t>
  </si>
  <si>
    <t>Activo Corriente</t>
  </si>
  <si>
    <t xml:space="preserve">Caja </t>
  </si>
  <si>
    <t>Bancos</t>
  </si>
  <si>
    <t>Títulos de Renta Variable</t>
  </si>
  <si>
    <t>Menos: Previsión por menor valor</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</si>
  <si>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</si>
  <si>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</si>
  <si>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</si>
  <si>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</si>
  <si>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</si>
  <si>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</si>
  <si>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</si>
  <si>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</si>
  <si>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</si>
  <si>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</si>
  <si>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</si>
  <si>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</si>
  <si>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</si>
  <si>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</si>
  <si>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</si>
  <si>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</si>
  <si>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</si>
  <si>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</si>
  <si>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</si>
  <si>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</si>
  <si>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</si>
  <si>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</si>
  <si>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</si>
  <si>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</si>
  <si>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</si>
  <si>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</si>
  <si>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</si>
  <si>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</si>
  <si>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</si>
  <si>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</si>
  <si>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</si>
  <si>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</si>
  <si>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</si>
  <si>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</si>
  <si>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</si>
  <si>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</si>
  <si>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</si>
  <si>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</si>
  <si>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</si>
  <si>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</si>
  <si>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</si>
  <si>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</si>
  <si>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</si>
  <si>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</si>
  <si>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</si>
  <si>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</si>
  <si>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</si>
  <si>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</si>
  <si>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</si>
  <si>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</si>
  <si>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</si>
  <si>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</si>
  <si>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</si>
  <si>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</si>
  <si>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</si>
  <si>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</si>
  <si>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</si>
  <si>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</si>
  <si>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</si>
  <si>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</si>
  <si>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</si>
  <si>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</si>
  <si>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</si>
  <si>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</si>
  <si>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</si>
  <si>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</si>
  <si>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</si>
  <si>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</si>
  <si>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</si>
  <si>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</si>
  <si>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</si>
  <si>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</si>
  <si>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</si>
  <si>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</si>
  <si>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</si>
  <si>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</si>
  <si>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</si>
  <si>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</si>
  <si>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</si>
  <si>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</si>
  <si>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</si>
  <si>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</si>
  <si>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</si>
  <si>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</si>
  <si>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</si>
  <si>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</si>
  <si>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</si>
  <si>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</si>
  <si>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</si>
  <si>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</si>
  <si>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</si>
  <si>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</si>
  <si>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</si>
  <si>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</si>
  <si>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</si>
  <si>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</si>
  <si>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</si>
  <si>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</si>
  <si>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</si>
  <si>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</si>
  <si>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</si>
  <si>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</si>
  <si>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</si>
  <si>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</si>
  <si>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</si>
  <si>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</si>
  <si>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</si>
  <si>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</si>
  <si>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</si>
  <si>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</si>
  <si>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 xml:space="preserve">3.6 Flujo de Efectivo  </t>
  </si>
  <si>
    <t>3.7 Normas aplicadas para la Consolidación de estados financieros</t>
  </si>
  <si>
    <t xml:space="preserve">3.8 Gastos de Constitución y Organización </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</si>
  <si>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</si>
  <si>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</si>
  <si>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</si>
  <si>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</si>
  <si>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</si>
  <si>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</si>
  <si>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</si>
  <si>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</si>
  <si>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</si>
  <si>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</si>
  <si>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</si>
  <si>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</si>
  <si>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</si>
  <si>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</si>
  <si>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</si>
  <si>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</si>
  <si>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</si>
  <si>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</si>
  <si>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</si>
  <si>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</si>
  <si>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</si>
  <si>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</si>
  <si>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</si>
  <si>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</si>
  <si>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</si>
  <si>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</si>
  <si>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</si>
  <si>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</si>
  <si>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</si>
  <si>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</si>
  <si>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</si>
  <si>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</si>
  <si>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</si>
  <si>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</si>
  <si>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</si>
  <si>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</si>
  <si>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</si>
  <si>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</si>
  <si>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</si>
  <si>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</si>
  <si>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</si>
  <si>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</si>
  <si>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</si>
  <si>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</si>
  <si>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</si>
  <si>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</si>
  <si>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</si>
  <si>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</si>
  <si>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</si>
  <si>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</si>
  <si>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</si>
  <si>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</si>
  <si>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</si>
  <si>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</si>
  <si>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</si>
  <si>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</si>
  <si>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</si>
  <si>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</si>
  <si>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</si>
  <si>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</si>
  <si>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</si>
  <si>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</si>
  <si>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Acumulados</t>
  </si>
  <si>
    <t>Del Ejercicio</t>
  </si>
  <si>
    <t>BIENES DE USO</t>
  </si>
  <si>
    <t>TOTAL ACTIVO</t>
  </si>
  <si>
    <t>IVA Debito Fiscal</t>
  </si>
  <si>
    <t>EJERCICIO    ANTERIOR</t>
  </si>
  <si>
    <t xml:space="preserve">Obligac. por Contratos de underwriting </t>
  </si>
  <si>
    <t>Cuentas a Pagar (Nota 5 - p)</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</si>
  <si>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</si>
  <si>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</si>
  <si>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</si>
  <si>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</si>
  <si>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</si>
  <si>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</si>
  <si>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</si>
  <si>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</si>
  <si>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</si>
  <si>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</si>
  <si>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</si>
  <si>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</si>
  <si>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</si>
  <si>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</si>
  <si>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</si>
  <si>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</si>
  <si>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</si>
  <si>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</si>
  <si>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</si>
  <si>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</si>
  <si>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</si>
  <si>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</si>
  <si>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</si>
  <si>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</si>
  <si>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</si>
  <si>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</si>
  <si>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</si>
  <si>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</si>
  <si>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</si>
  <si>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</si>
  <si>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</si>
  <si>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</si>
  <si>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</si>
  <si>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</si>
  <si>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</si>
  <si>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</si>
  <si>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</si>
  <si>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</si>
  <si>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</si>
  <si>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</si>
  <si>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</si>
  <si>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</si>
  <si>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</si>
  <si>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</si>
  <si>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Banco</t>
  </si>
  <si>
    <t>Inversiones</t>
  </si>
  <si>
    <t>Depreciacion</t>
  </si>
  <si>
    <t>(-) Depreciacion del periodo</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</si>
  <si>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</si>
  <si>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</si>
  <si>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</si>
  <si>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</si>
  <si>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</si>
  <si>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</si>
  <si>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</si>
  <si>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</si>
  <si>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</si>
  <si>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</si>
  <si>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</si>
  <si>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</si>
  <si>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</si>
  <si>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</si>
  <si>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</si>
  <si>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</si>
  <si>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</si>
  <si>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</si>
  <si>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</si>
  <si>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</si>
  <si>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</si>
  <si>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</si>
  <si>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</si>
  <si>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</si>
  <si>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</si>
  <si>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</si>
  <si>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</si>
  <si>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</si>
  <si>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</si>
  <si>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</si>
  <si>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</si>
  <si>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</si>
  <si>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</si>
  <si>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</si>
  <si>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</si>
  <si>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</si>
  <si>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</si>
  <si>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</si>
  <si>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</si>
  <si>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</si>
  <si>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</si>
  <si>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</si>
  <si>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</si>
  <si>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</si>
  <si>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</si>
  <si>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</si>
  <si>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</si>
  <si>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</si>
  <si>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</si>
  <si>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</si>
  <si>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</si>
  <si>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</si>
  <si>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</si>
  <si>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</si>
  <si>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</si>
  <si>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</si>
  <si>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</si>
  <si>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</si>
  <si>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</si>
  <si>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</si>
  <si>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</si>
  <si>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</si>
  <si>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</si>
  <si>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</si>
  <si>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</si>
  <si>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</si>
  <si>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</si>
  <si>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</si>
  <si>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</si>
  <si>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</si>
  <si>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</si>
  <si>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</si>
  <si>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</si>
  <si>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</si>
  <si>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</si>
  <si>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</si>
  <si>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</si>
  <si>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</si>
  <si>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 xml:space="preserve">Intereses- Gastos Bancarios  </t>
    </r>
    <r>
      <rPr>
        <b/>
        <sz val="9"/>
        <color indexed="8"/>
        <rFont val="Calibri"/>
        <family val="2"/>
      </rPr>
      <t>(Nota…)</t>
    </r>
  </si>
  <si>
    <r>
      <t xml:space="preserve">Intereses- Gastos Bancarios pagados </t>
    </r>
    <r>
      <rPr>
        <b/>
        <sz val="9"/>
        <color indexed="8"/>
        <rFont val="Calibri"/>
        <family val="2"/>
      </rPr>
      <t>(Nota X)</t>
    </r>
  </si>
  <si>
    <r>
      <t>Las 11</t>
    </r>
    <r>
      <rPr>
        <sz val="9"/>
        <color indexed="10"/>
        <rFont val="Calibri"/>
        <family val="2"/>
      </rPr>
      <t xml:space="preserve"> </t>
    </r>
    <r>
      <rPr>
        <sz val="9"/>
        <color indexed="8"/>
        <rFont val="Calibri"/>
        <family val="2"/>
      </rPr>
      <t>notas que se acompañan forman parte integrante de los Estados Contables.</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</si>
  <si>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</si>
  <si>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</si>
  <si>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</si>
  <si>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</si>
  <si>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</si>
  <si>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</si>
  <si>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</si>
  <si>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</si>
  <si>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</si>
  <si>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Ingresos por venta de cartera propia a personas y empresas relacionadas (Nota 5- v)</t>
  </si>
  <si>
    <t>Ingresos por custodia de valores</t>
  </si>
  <si>
    <r>
      <t xml:space="preserve">Ingresos por operaciones y servicios a personas relacionadas </t>
    </r>
    <r>
      <rPr>
        <b/>
        <sz val="9"/>
        <color indexed="8"/>
        <rFont val="Calibri"/>
        <family val="2"/>
      </rPr>
      <t>)</t>
    </r>
  </si>
  <si>
    <t>Venta de Activo Fijo</t>
  </si>
  <si>
    <t>w)  Gastos Operativos</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</si>
  <si>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</si>
  <si>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</si>
  <si>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</si>
  <si>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</si>
  <si>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</si>
  <si>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</si>
  <si>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</si>
  <si>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</si>
  <si>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</si>
  <si>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</si>
  <si>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</si>
  <si>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</si>
  <si>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</si>
  <si>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</si>
  <si>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</si>
  <si>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</si>
  <si>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</si>
  <si>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</si>
  <si>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</si>
  <si>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</si>
  <si>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</si>
  <si>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</si>
  <si>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</si>
  <si>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</si>
  <si>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</si>
  <si>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</si>
  <si>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</si>
  <si>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</si>
  <si>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</si>
  <si>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</si>
  <si>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</si>
  <si>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</si>
  <si>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</si>
  <si>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</si>
  <si>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</si>
  <si>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</si>
  <si>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</si>
  <si>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</si>
  <si>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</si>
  <si>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</si>
  <si>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</si>
  <si>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</si>
  <si>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</si>
  <si>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</si>
  <si>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</si>
  <si>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</si>
  <si>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</si>
  <si>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</si>
  <si>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</si>
  <si>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</si>
  <si>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</si>
  <si>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</si>
  <si>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</si>
  <si>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</si>
  <si>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</si>
  <si>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</si>
  <si>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</si>
  <si>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</si>
  <si>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</si>
  <si>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Ajustes/desafectación de aportes</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</si>
  <si>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</si>
  <si>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</si>
  <si>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</si>
  <si>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</si>
  <si>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</si>
  <si>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</si>
  <si>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</si>
  <si>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</si>
  <si>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</si>
  <si>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</si>
  <si>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</si>
  <si>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</si>
  <si>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Los ingresos y egresos son reconocidos de acuerdo con el criterio contable de lo devengado. Bajo tal criterio los efectos de las transacciones y otros eventos son reconocidos cuando ocurren y no cuando el efectivo es recibido o pagado.</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</si>
  <si>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</si>
  <si>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</si>
  <si>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</si>
  <si>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</si>
  <si>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</si>
  <si>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</si>
  <si>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</si>
  <si>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</si>
  <si>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</si>
  <si>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j)  Otros Créditos Corrientes y No Corrientes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</si>
  <si>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</si>
  <si>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</si>
  <si>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</si>
  <si>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</si>
  <si>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</si>
  <si>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</si>
  <si>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</si>
  <si>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</si>
  <si>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</si>
  <si>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</si>
  <si>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</si>
  <si>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</si>
  <si>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</si>
  <si>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</si>
  <si>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</si>
  <si>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</si>
  <si>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</si>
  <si>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r>
      <t xml:space="preserve">Obligac. por Contratos de Underwriting </t>
    </r>
    <r>
      <rPr>
        <b/>
        <sz val="14"/>
        <rFont val="Calibri"/>
        <family val="2"/>
        <scheme val="minor"/>
      </rPr>
      <t>(Nota 6 – p)</t>
    </r>
  </si>
  <si>
    <r>
      <t xml:space="preserve">Honorarios a Pagar </t>
    </r>
    <r>
      <rPr>
        <b/>
        <sz val="14"/>
        <rFont val="Calibri"/>
        <family val="2"/>
        <scheme val="minor"/>
      </rPr>
      <t>(Nota 5 – l)</t>
    </r>
  </si>
  <si>
    <t>Otros Activos Corrientes (Nota 5 - j)</t>
  </si>
  <si>
    <r>
      <t xml:space="preserve">Otros Pasivos Corrientes  </t>
    </r>
    <r>
      <rPr>
        <b/>
        <sz val="14"/>
        <rFont val="Calibri"/>
        <family val="2"/>
        <scheme val="minor"/>
      </rPr>
      <t>(Nota 5 – q)</t>
    </r>
  </si>
  <si>
    <r>
      <t xml:space="preserve">Empresas Relacionadas </t>
    </r>
    <r>
      <rPr>
        <b/>
        <sz val="14"/>
        <rFont val="Calibri"/>
        <family val="2"/>
        <scheme val="minor"/>
      </rPr>
      <t>(Nota 5– r )</t>
    </r>
  </si>
  <si>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</si>
  <si>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</si>
  <si>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</si>
  <si>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</si>
  <si>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</si>
  <si>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</si>
  <si>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</si>
  <si>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</si>
  <si>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</si>
  <si>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</si>
  <si>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</si>
  <si>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</si>
  <si>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</si>
  <si>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</si>
  <si>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Otros Créditos</t>
  </si>
  <si>
    <t xml:space="preserve">Anticipo impuesto a la renta (Nota 5 - f.) </t>
  </si>
  <si>
    <t>Otros Creditos</t>
  </si>
  <si>
    <t>SALDO INICIAL</t>
  </si>
  <si>
    <t>SALDO</t>
  </si>
  <si>
    <t>AUMENTOS</t>
  </si>
  <si>
    <t>AMOTIZACIONES</t>
  </si>
  <si>
    <t>NETO FINAL</t>
  </si>
  <si>
    <t>TOTAL ACTUAL</t>
  </si>
  <si>
    <t>TOTAL EJERCICIO ANTERIOR</t>
  </si>
  <si>
    <t>Marca</t>
  </si>
  <si>
    <t>IVA a Pagar</t>
  </si>
  <si>
    <t>Intereses Por Operaciones REPO</t>
  </si>
  <si>
    <t>Aguinaldos</t>
  </si>
  <si>
    <t>Aporte Patronal</t>
  </si>
  <si>
    <t>Efectivo Pagado Honorarios</t>
  </si>
  <si>
    <t>Pagos a proveedores y Acreedores</t>
  </si>
  <si>
    <t xml:space="preserve">Inversiones </t>
  </si>
  <si>
    <t>Aportes para Futuro Capitalizacion</t>
  </si>
  <si>
    <r>
      <t>Las 11</t>
    </r>
    <r>
      <rPr>
        <sz val="10"/>
        <color indexed="10"/>
        <rFont val="Tahoma"/>
        <family val="2"/>
      </rPr>
      <t xml:space="preserve"> </t>
    </r>
    <r>
      <rPr>
        <sz val="10"/>
        <rFont val="Tahoma"/>
        <family val="2"/>
      </rPr>
      <t>notas que se acompañan forman parte integrante de los estados contables.</t>
    </r>
  </si>
  <si>
    <t>Costo de Ventas de Acciones</t>
  </si>
  <si>
    <t>UENO CTA AHORRO 61135243 USD.</t>
  </si>
  <si>
    <t>UENO CTA AHORRO 611180763 - ADM USD.</t>
  </si>
  <si>
    <t>UENO CTA AHORRO 611183967 - TH USD.</t>
  </si>
  <si>
    <t>UENO BANK S.A.</t>
  </si>
  <si>
    <t>Otros Anticipos</t>
  </si>
  <si>
    <t xml:space="preserve">Depreciacion del ejercicio </t>
  </si>
  <si>
    <t>Los bienes de uso son depreciados por un sistema de línea recta en función a los años de vida útil estimados.</t>
  </si>
  <si>
    <t>Cambio Cierre periodo actual (guaranies)</t>
  </si>
  <si>
    <t>ELECROBAN SAECA</t>
  </si>
  <si>
    <t>Títulos de Renta Variable LP</t>
  </si>
  <si>
    <t>CREDITOS</t>
  </si>
  <si>
    <t>Dividendos Cobrados</t>
  </si>
  <si>
    <t>Ingreso Por DF de Cambio</t>
  </si>
  <si>
    <t>Ingresos Varios</t>
  </si>
  <si>
    <t>Vacaciones</t>
  </si>
  <si>
    <t>Asesoria Legal</t>
  </si>
  <si>
    <t>Depreciacion de Activo</t>
  </si>
  <si>
    <t>Publicidad y Propaganda</t>
  </si>
  <si>
    <t>Multas y Sanciones</t>
  </si>
  <si>
    <t>Otros Gastos Administrativo</t>
  </si>
  <si>
    <t>Honorarios de Directorio</t>
  </si>
  <si>
    <t>Honorarios Por Servicios</t>
  </si>
  <si>
    <t>Gastos Financieros</t>
  </si>
  <si>
    <t>Total De Inversiones a Corto plazo</t>
  </si>
  <si>
    <t>Inversiones Largo Plazo</t>
  </si>
  <si>
    <t>Total Inversion Largo Plaza</t>
  </si>
  <si>
    <t>Liz Raquel Vazquez Benitez</t>
  </si>
  <si>
    <t>Balance General - Moneda Local</t>
  </si>
  <si>
    <t>Del   01/01/2024   al   31/03/2024</t>
  </si>
  <si>
    <t>Cuenta</t>
  </si>
  <si>
    <t>Descripción</t>
  </si>
  <si>
    <t>Auxiliar</t>
  </si>
  <si>
    <t>Saldo</t>
  </si>
  <si>
    <t>1</t>
  </si>
  <si>
    <t>ACTIVO</t>
  </si>
  <si>
    <t>11</t>
  </si>
  <si>
    <t>DISPONIBILIDADES</t>
  </si>
  <si>
    <t>11010</t>
  </si>
  <si>
    <t>Efectivo</t>
  </si>
  <si>
    <t>11010104</t>
  </si>
  <si>
    <t>Caja</t>
  </si>
  <si>
    <t>11010104001</t>
  </si>
  <si>
    <t>CA001GS</t>
  </si>
  <si>
    <t>CAJA GS.</t>
  </si>
  <si>
    <t>11020</t>
  </si>
  <si>
    <t>11020107</t>
  </si>
  <si>
    <t>Bancos Cta. Ahorro</t>
  </si>
  <si>
    <t>11020107001</t>
  </si>
  <si>
    <t>193105195GS</t>
  </si>
  <si>
    <t>239006527GS</t>
  </si>
  <si>
    <t>INTERFISA CTA AHORRO 239006527 GS.</t>
  </si>
  <si>
    <t>611180763US</t>
  </si>
  <si>
    <t>611183967US</t>
  </si>
  <si>
    <t>61135243US</t>
  </si>
  <si>
    <t>619119169GS</t>
  </si>
  <si>
    <t>UENO CTA AHORRO 619119169 GS. - TH</t>
  </si>
  <si>
    <t>619185503GS</t>
  </si>
  <si>
    <t>UENO CTA AHORRO 619185503 GS.</t>
  </si>
  <si>
    <t>61931677GS</t>
  </si>
  <si>
    <t>UENO CTA AHORRO 61931677 GS.</t>
  </si>
  <si>
    <t>11020107002</t>
  </si>
  <si>
    <t>Bancos Cta. Ahorro Operacionales</t>
  </si>
  <si>
    <t>611133292US</t>
  </si>
  <si>
    <t xml:space="preserve">UENO CTA AHORRO 611133292 USD </t>
  </si>
  <si>
    <t>619133287GS</t>
  </si>
  <si>
    <t>UENO CTA AHORRO 619133287 GS.</t>
  </si>
  <si>
    <t>12</t>
  </si>
  <si>
    <t>INVERSIONES</t>
  </si>
  <si>
    <t>12010</t>
  </si>
  <si>
    <t>Inversiones en Títulos de Renta Fija</t>
  </si>
  <si>
    <t>12010115</t>
  </si>
  <si>
    <t>Inversiones en Títulos de Renta Fija emi</t>
  </si>
  <si>
    <t>12010115003</t>
  </si>
  <si>
    <t>12010115004</t>
  </si>
  <si>
    <t>12010115011</t>
  </si>
  <si>
    <t>Bonos Corporativos USD.</t>
  </si>
  <si>
    <t>12010115012</t>
  </si>
  <si>
    <t xml:space="preserve">Bonos Financieros USD. </t>
  </si>
  <si>
    <t>12020</t>
  </si>
  <si>
    <t>Inversiones en Títulos de Renta Variable</t>
  </si>
  <si>
    <t>12020131</t>
  </si>
  <si>
    <t>12020131002</t>
  </si>
  <si>
    <t>Acciones Preferidas Desmaterializadas SA</t>
  </si>
  <si>
    <t>APD1001</t>
  </si>
  <si>
    <t>ACCIONES ELECTROBAN SAECA</t>
  </si>
  <si>
    <t>12020131003</t>
  </si>
  <si>
    <t>Acciones Ordinarias Cartulares SAECA</t>
  </si>
  <si>
    <t>AC001GS</t>
  </si>
  <si>
    <t>ACCIONES IOIO</t>
  </si>
  <si>
    <t>12020131007</t>
  </si>
  <si>
    <t>Acciones Ordinarias Cartulares AFPISA</t>
  </si>
  <si>
    <t>12020133</t>
  </si>
  <si>
    <t>12020133001</t>
  </si>
  <si>
    <t>Acción de la  Bolsa de Valores BVPASA</t>
  </si>
  <si>
    <t>ACC1001</t>
  </si>
  <si>
    <t>ACCIONES BOLSA DE VALORES</t>
  </si>
  <si>
    <t>ACC1002</t>
  </si>
  <si>
    <t>PRIMA ACCIONES BOLSA DE VALORES</t>
  </si>
  <si>
    <t>13</t>
  </si>
  <si>
    <t>CUENTAS POR COBRAR</t>
  </si>
  <si>
    <t>13010</t>
  </si>
  <si>
    <t>Deudores por servicios prestados</t>
  </si>
  <si>
    <t>13010151</t>
  </si>
  <si>
    <t>Deudores por servicios de intermediación</t>
  </si>
  <si>
    <t>13010151002</t>
  </si>
  <si>
    <t>23269GS</t>
  </si>
  <si>
    <t>SANTIAGO PALACIOS</t>
  </si>
  <si>
    <t>23358GS</t>
  </si>
  <si>
    <t>GRUPO VAZQUEZ EMISOR</t>
  </si>
  <si>
    <t>23359GS</t>
  </si>
  <si>
    <t>ITTI SAECA</t>
  </si>
  <si>
    <t>23359US</t>
  </si>
  <si>
    <t>ITTI SAECA EMISOR</t>
  </si>
  <si>
    <t>23525US</t>
  </si>
  <si>
    <t>ALFREDO JAVIER MEZGER SZOSTAK</t>
  </si>
  <si>
    <t>23538GS</t>
  </si>
  <si>
    <t>UENO HOLDING SAECA</t>
  </si>
  <si>
    <t>23538US</t>
  </si>
  <si>
    <t>23539GS</t>
  </si>
  <si>
    <t>UENO SEGUROS S.A.</t>
  </si>
  <si>
    <t>23539US</t>
  </si>
  <si>
    <t>23546GS</t>
  </si>
  <si>
    <t>GRUPO VAZQUEZ S.A.E. INVERSIONISTA</t>
  </si>
  <si>
    <t>23661GS</t>
  </si>
  <si>
    <t>23661US</t>
  </si>
  <si>
    <t>24599GS</t>
  </si>
  <si>
    <t>PROFIT S.A.</t>
  </si>
  <si>
    <t>13010175</t>
  </si>
  <si>
    <t>Deudores por otros servicios prestados</t>
  </si>
  <si>
    <t>13010175002</t>
  </si>
  <si>
    <t>Deudores por servicios de custodia de va</t>
  </si>
  <si>
    <t>13010175003</t>
  </si>
  <si>
    <t>Deudores por servicios de asesoría finan</t>
  </si>
  <si>
    <t>DSP1002GS</t>
  </si>
  <si>
    <t>DSP1004GS</t>
  </si>
  <si>
    <t>GRUPO VAZQUEZ SAE</t>
  </si>
  <si>
    <t>DSP1004US</t>
  </si>
  <si>
    <t>DSP1005GS</t>
  </si>
  <si>
    <t>DSP1005US</t>
  </si>
  <si>
    <t>DSP1006GS</t>
  </si>
  <si>
    <t>DSP1006US</t>
  </si>
  <si>
    <t>DSP1008US</t>
  </si>
  <si>
    <t>13020</t>
  </si>
  <si>
    <t>Deudores por Negociación de Títulos Valo</t>
  </si>
  <si>
    <t>13020185</t>
  </si>
  <si>
    <t>Deudores por Negociación de Títulos Rent</t>
  </si>
  <si>
    <t>13020185003</t>
  </si>
  <si>
    <t>Deudores por negociación Títulos Renta F</t>
  </si>
  <si>
    <t>13040</t>
  </si>
  <si>
    <t>Créditos</t>
  </si>
  <si>
    <t>13040199</t>
  </si>
  <si>
    <t>Anticipos</t>
  </si>
  <si>
    <t>13040199001</t>
  </si>
  <si>
    <t>Anticipos a Proveedores</t>
  </si>
  <si>
    <t>AAP1039GS</t>
  </si>
  <si>
    <t>GUILLERMO AÑAZCO ACEVEDO</t>
  </si>
  <si>
    <t>AAP1044GS</t>
  </si>
  <si>
    <t>FUNDACION VISION</t>
  </si>
  <si>
    <t>13040199002</t>
  </si>
  <si>
    <t>Anticipos a Rendir</t>
  </si>
  <si>
    <t>13040201</t>
  </si>
  <si>
    <t>Rendimientos a cobrar</t>
  </si>
  <si>
    <t>13040201003</t>
  </si>
  <si>
    <t>Dividendos a cobrar</t>
  </si>
  <si>
    <t>13040203</t>
  </si>
  <si>
    <t>Créditos por impuestos corrientes</t>
  </si>
  <si>
    <t>13040203001</t>
  </si>
  <si>
    <t>Anticipos de IRE</t>
  </si>
  <si>
    <t>13040203002</t>
  </si>
  <si>
    <t>Retenciones de IVA</t>
  </si>
  <si>
    <t>13040203003</t>
  </si>
  <si>
    <t>Retenciones IDU</t>
  </si>
  <si>
    <t>13040203004</t>
  </si>
  <si>
    <t>IVA CF 10%</t>
  </si>
  <si>
    <t>13040205</t>
  </si>
  <si>
    <t>Activos otorgados en garantía</t>
  </si>
  <si>
    <t>13040205002</t>
  </si>
  <si>
    <t>Instrumentos Fin. cedidos en Garantía-Co</t>
  </si>
  <si>
    <t>13040209</t>
  </si>
  <si>
    <t>Gastos pagados por adelantado</t>
  </si>
  <si>
    <t>13040209007</t>
  </si>
  <si>
    <t>Aranceles - BVPASA a Vencer</t>
  </si>
  <si>
    <t>13080</t>
  </si>
  <si>
    <t>Intereses a Cobrar</t>
  </si>
  <si>
    <t>13080225</t>
  </si>
  <si>
    <t>Intereses  a cobrar  Títulos de Renta Fi</t>
  </si>
  <si>
    <t>13080225005</t>
  </si>
  <si>
    <t>Intereses a cobrar  Bonos Corporativos</t>
  </si>
  <si>
    <t>13080225006</t>
  </si>
  <si>
    <t>(-) Intereses a devengar Bonos Corporati</t>
  </si>
  <si>
    <t>13080225019</t>
  </si>
  <si>
    <t>Intereses a cobrar  Bonos Corporativos U</t>
  </si>
  <si>
    <t>13080225020</t>
  </si>
  <si>
    <t>13080225021</t>
  </si>
  <si>
    <t>Intereses a cobrar Bonos Financieros Gs.</t>
  </si>
  <si>
    <t>13080225022</t>
  </si>
  <si>
    <t>(-) Intereses a Devengar Bonos Financier</t>
  </si>
  <si>
    <t>14</t>
  </si>
  <si>
    <t>PROPIEDADES, PLANTA Y EQUIPO</t>
  </si>
  <si>
    <t>14010</t>
  </si>
  <si>
    <t>Propiedades, planta y equipo</t>
  </si>
  <si>
    <t>14010237</t>
  </si>
  <si>
    <t>Bienes en operación</t>
  </si>
  <si>
    <t>14010237004</t>
  </si>
  <si>
    <t>14010237903</t>
  </si>
  <si>
    <t>(-) Depreciación Acumulada  Muebles y Út</t>
  </si>
  <si>
    <t>15</t>
  </si>
  <si>
    <t>CARGOS DIFERIDOS E INTANGIBLES</t>
  </si>
  <si>
    <t>15010</t>
  </si>
  <si>
    <t>Activos Intangibles</t>
  </si>
  <si>
    <t>15010239</t>
  </si>
  <si>
    <t>15010239001</t>
  </si>
  <si>
    <t>Marcas y Patentes</t>
  </si>
  <si>
    <t>15010239004</t>
  </si>
  <si>
    <t>Otros Cargos Diferidos</t>
  </si>
  <si>
    <t>15010239901</t>
  </si>
  <si>
    <t>(-) Amortización Acumulada  marcas y pat</t>
  </si>
  <si>
    <t>15012</t>
  </si>
  <si>
    <t>Otras Cuentas por cobrar</t>
  </si>
  <si>
    <t>15012242</t>
  </si>
  <si>
    <t>15012242001</t>
  </si>
  <si>
    <t>CAC1001GS</t>
  </si>
  <si>
    <t>UENO HOLDING S.A.E.C.A. A COBRAR GS.</t>
  </si>
  <si>
    <t>CAC1003GS</t>
  </si>
  <si>
    <t>OTRAS CUENTAS VARIAS A COBRAR GS</t>
  </si>
  <si>
    <t>2</t>
  </si>
  <si>
    <t>21</t>
  </si>
  <si>
    <t>ACREEDORES VARIOS</t>
  </si>
  <si>
    <t>21010</t>
  </si>
  <si>
    <t>21010102</t>
  </si>
  <si>
    <t>Acreedores por compra de bienes y/o pres</t>
  </si>
  <si>
    <t>21010102001</t>
  </si>
  <si>
    <t>Acreedores por compra de bienes</t>
  </si>
  <si>
    <t>P1003GS</t>
  </si>
  <si>
    <t>MULTIMEDIA SA</t>
  </si>
  <si>
    <t>P1006GS</t>
  </si>
  <si>
    <t>BENEGAS RAMIREZ, NOELIA CONCEPCION</t>
  </si>
  <si>
    <t>P1007GS</t>
  </si>
  <si>
    <t>P1023GS</t>
  </si>
  <si>
    <t>IMPRESION DISTRIBUCION Y LOGISTICA SA</t>
  </si>
  <si>
    <t>P1024GS</t>
  </si>
  <si>
    <t>PCG AUDITORES CONSULTORES</t>
  </si>
  <si>
    <t>P1028GS</t>
  </si>
  <si>
    <t>TAC S.A.</t>
  </si>
  <si>
    <t>P1031GS</t>
  </si>
  <si>
    <t>TELEF. CELULAR DEL PARAGUAY SAE (TELECEL</t>
  </si>
  <si>
    <t>P1034GS</t>
  </si>
  <si>
    <t>EDITORIAL AZETA S.A.</t>
  </si>
  <si>
    <t>P1036GS</t>
  </si>
  <si>
    <t>UENO HOLDING  S.A.E.C.A.</t>
  </si>
  <si>
    <t>P1043GS</t>
  </si>
  <si>
    <t>CODE 100 SA</t>
  </si>
  <si>
    <t>P1045GS</t>
  </si>
  <si>
    <t xml:space="preserve">BANCO CONTINENTAL S.A.E.C.A </t>
  </si>
  <si>
    <t>P1047GS</t>
  </si>
  <si>
    <t>BAKER TILLY PARAGUAY</t>
  </si>
  <si>
    <t>P1048GS</t>
  </si>
  <si>
    <t>NEWS COMUNICACION CORPORATIVA SRL</t>
  </si>
  <si>
    <t>P1049GS</t>
  </si>
  <si>
    <t>DANDRES SA</t>
  </si>
  <si>
    <t>P1050GS</t>
  </si>
  <si>
    <t xml:space="preserve">AVALON CASA DE BOLSA S.A. </t>
  </si>
  <si>
    <t>21010102003</t>
  </si>
  <si>
    <t>Anticipo de clientes</t>
  </si>
  <si>
    <t>23658US</t>
  </si>
  <si>
    <t>BUSINESS &amp; FINANCIAL GROUP S.A.</t>
  </si>
  <si>
    <t>24312GS</t>
  </si>
  <si>
    <t xml:space="preserve">ALEJANDRO GOMEZ ABENTE </t>
  </si>
  <si>
    <t>252GS</t>
  </si>
  <si>
    <t>MARIAN MEZLER</t>
  </si>
  <si>
    <t>258GS</t>
  </si>
  <si>
    <t>CINDI MELGAREJO Y/O ALEJANDRO CARDOZO</t>
  </si>
  <si>
    <t>259GS</t>
  </si>
  <si>
    <t>FABIO RUBEN MARTINETTI LOPEZ</t>
  </si>
  <si>
    <t>26411US</t>
  </si>
  <si>
    <t>EUSEBIO MOREL</t>
  </si>
  <si>
    <t>27252</t>
  </si>
  <si>
    <t>JUAN CARLOS TABOADA FIGUEROA</t>
  </si>
  <si>
    <t>28418GS</t>
  </si>
  <si>
    <t>LEONARDO ALFONZO</t>
  </si>
  <si>
    <t>23</t>
  </si>
  <si>
    <t>ACREEDORES POR NEGOCIACIÓN DE TÍTULOS VA</t>
  </si>
  <si>
    <t>23010</t>
  </si>
  <si>
    <t>Acreedores por Negociación Títulos Valor</t>
  </si>
  <si>
    <t>23010114</t>
  </si>
  <si>
    <t>23010114003</t>
  </si>
  <si>
    <t>Acreedores Títulos Renta Fija Bonos Corp</t>
  </si>
  <si>
    <t>23010126</t>
  </si>
  <si>
    <t>Intereses a pagar a Acreedores Títulos R</t>
  </si>
  <si>
    <t>23010126003</t>
  </si>
  <si>
    <t>23010126010</t>
  </si>
  <si>
    <t>25</t>
  </si>
  <si>
    <t>GASTOS DEVENGADOS A PAGAR</t>
  </si>
  <si>
    <t>25010</t>
  </si>
  <si>
    <t>Gastos devengados a pagar</t>
  </si>
  <si>
    <t>25010140</t>
  </si>
  <si>
    <t>25010140007</t>
  </si>
  <si>
    <t>Aguinaldos a pagar</t>
  </si>
  <si>
    <t>25010140009</t>
  </si>
  <si>
    <t>25010142</t>
  </si>
  <si>
    <t>Obligaciones Fiscales</t>
  </si>
  <si>
    <t>25010142001</t>
  </si>
  <si>
    <t>IRE a pagar</t>
  </si>
  <si>
    <t>26</t>
  </si>
  <si>
    <t>OTROS PASIVOS</t>
  </si>
  <si>
    <t>26010</t>
  </si>
  <si>
    <t>Otros Pasivos</t>
  </si>
  <si>
    <t>26010144</t>
  </si>
  <si>
    <t>26010144003</t>
  </si>
  <si>
    <t>Otras Cuentas por pagar</t>
  </si>
  <si>
    <t>CAP001GS.</t>
  </si>
  <si>
    <t>UENO HOLDING A PAGAR GS.</t>
  </si>
  <si>
    <t>CAP002US</t>
  </si>
  <si>
    <t>UENO HOLDING A PAGAR USD.</t>
  </si>
  <si>
    <t>CAP003GS</t>
  </si>
  <si>
    <t>IOIO A PAGAR GS.</t>
  </si>
  <si>
    <t>CAP004GS</t>
  </si>
  <si>
    <t>DESCUENTOS AL PERSONAL</t>
  </si>
  <si>
    <t>CAP005GS</t>
  </si>
  <si>
    <t>DESCUENTOS POR GIMNASIOS</t>
  </si>
  <si>
    <t>CAP007GS</t>
  </si>
  <si>
    <t>OTRAS CUENTAS POR PAGAR</t>
  </si>
  <si>
    <t>3</t>
  </si>
  <si>
    <t>31</t>
  </si>
  <si>
    <t>CAPITAL SOCIAL, RESERVAS Y RESULTADOS</t>
  </si>
  <si>
    <t>31010</t>
  </si>
  <si>
    <t>Capital integrado</t>
  </si>
  <si>
    <t>31010502</t>
  </si>
  <si>
    <t>31010502001</t>
  </si>
  <si>
    <t>Capital integrado en efectivo</t>
  </si>
  <si>
    <t>31020</t>
  </si>
  <si>
    <t>Aportes no capitalizados</t>
  </si>
  <si>
    <t>31020504</t>
  </si>
  <si>
    <t>31020504001</t>
  </si>
  <si>
    <t>Aportes irrevocables para integración de</t>
  </si>
  <si>
    <t>31030</t>
  </si>
  <si>
    <t>31030506</t>
  </si>
  <si>
    <t>31030506001</t>
  </si>
  <si>
    <t>Reserva legal</t>
  </si>
  <si>
    <t>31040</t>
  </si>
  <si>
    <t>Resultados</t>
  </si>
  <si>
    <t>31040516</t>
  </si>
  <si>
    <t>Resultados  Acumulados</t>
  </si>
  <si>
    <t>31040516001</t>
  </si>
  <si>
    <t>Resultados Acumuladas</t>
  </si>
  <si>
    <t>31040518</t>
  </si>
  <si>
    <t>Resultados del Ejercicio</t>
  </si>
  <si>
    <t>31040518001</t>
  </si>
  <si>
    <t>6</t>
  </si>
  <si>
    <t>INGRESOS</t>
  </si>
  <si>
    <t>61</t>
  </si>
  <si>
    <t>61010</t>
  </si>
  <si>
    <t>Comisiones cobradas por Servicios de int</t>
  </si>
  <si>
    <t>61010702</t>
  </si>
  <si>
    <t>Comisiones cobradas por Servicios presta</t>
  </si>
  <si>
    <t>61010702002</t>
  </si>
  <si>
    <t>61010706</t>
  </si>
  <si>
    <t>61010706001</t>
  </si>
  <si>
    <t>61010706002</t>
  </si>
  <si>
    <t>61030</t>
  </si>
  <si>
    <t>Ingresos por otros servicios prestados</t>
  </si>
  <si>
    <t>61030726</t>
  </si>
  <si>
    <t>61030726007</t>
  </si>
  <si>
    <t>Ingresos por Custodia de Títulos Valores</t>
  </si>
  <si>
    <t>61040</t>
  </si>
  <si>
    <t>Ingresos por negociación de títulos valo</t>
  </si>
  <si>
    <t>61040730</t>
  </si>
  <si>
    <t>Ingresos por venta de títulos valores de</t>
  </si>
  <si>
    <t>61040730002</t>
  </si>
  <si>
    <t>Ingresos por venta de Bonos Corporativos</t>
  </si>
  <si>
    <t>61040742</t>
  </si>
  <si>
    <t>Ingresos por intereses y rendimientos de</t>
  </si>
  <si>
    <t>61040742001</t>
  </si>
  <si>
    <t>61040742003</t>
  </si>
  <si>
    <t>61040746</t>
  </si>
  <si>
    <t>Ingresos Fin por compra de títulos valor</t>
  </si>
  <si>
    <t>61040746002</t>
  </si>
  <si>
    <t xml:space="preserve">Ingreso por Amortización de Diferencial </t>
  </si>
  <si>
    <t>61050</t>
  </si>
  <si>
    <t>Otros Ingresos Operativos</t>
  </si>
  <si>
    <t>61050758</t>
  </si>
  <si>
    <t>61050758002</t>
  </si>
  <si>
    <t>Ingresos por ajustes y redondeos</t>
  </si>
  <si>
    <t>61050758003</t>
  </si>
  <si>
    <t>Aranceles BVPASA</t>
  </si>
  <si>
    <t>61050758004</t>
  </si>
  <si>
    <t>Ingresos Fondo de garantía BVPASA</t>
  </si>
  <si>
    <t>61050758005</t>
  </si>
  <si>
    <t>Intereses caja de ahorro en entidades ba</t>
  </si>
  <si>
    <t>7</t>
  </si>
  <si>
    <t>EGRESOS</t>
  </si>
  <si>
    <t>71</t>
  </si>
  <si>
    <t>GASTOS OPERATIVOS</t>
  </si>
  <si>
    <t>71010</t>
  </si>
  <si>
    <t>Gastos por comisiones servicios de inter</t>
  </si>
  <si>
    <t>71010701</t>
  </si>
  <si>
    <t>Gastos por Comisiones de servicio de int</t>
  </si>
  <si>
    <t>71010701003</t>
  </si>
  <si>
    <t>71010705</t>
  </si>
  <si>
    <t>Gastos por servicios de intermediación</t>
  </si>
  <si>
    <t>71010705002</t>
  </si>
  <si>
    <t>Arancel BVPASA por Renta Fija SEN</t>
  </si>
  <si>
    <t>71010705006</t>
  </si>
  <si>
    <t>Aranceles pagados SEPRELAD</t>
  </si>
  <si>
    <t>71010705007</t>
  </si>
  <si>
    <t>Contribución al Fondo de garantía BVPASA</t>
  </si>
  <si>
    <t>71040</t>
  </si>
  <si>
    <t>Gastos de Operación</t>
  </si>
  <si>
    <t>71040733</t>
  </si>
  <si>
    <t>Gastos de administración</t>
  </si>
  <si>
    <t>71040733001</t>
  </si>
  <si>
    <t>Honorarios Directorio Vinculados</t>
  </si>
  <si>
    <t>71040733003</t>
  </si>
  <si>
    <t>Honorarios Contabilidad</t>
  </si>
  <si>
    <t>71040733005</t>
  </si>
  <si>
    <t>Honorarios Auditoría Externa</t>
  </si>
  <si>
    <t>71040733008</t>
  </si>
  <si>
    <t>Sueldos y jornales/Administrativo</t>
  </si>
  <si>
    <t>71040733009</t>
  </si>
  <si>
    <t>71040733012</t>
  </si>
  <si>
    <t>Aporte patronal</t>
  </si>
  <si>
    <t>71040733017</t>
  </si>
  <si>
    <t>Retribuciones especiales</t>
  </si>
  <si>
    <t>71040733018</t>
  </si>
  <si>
    <t>Beneficios al personal</t>
  </si>
  <si>
    <t>71040733020</t>
  </si>
  <si>
    <t>Auditoría Externa</t>
  </si>
  <si>
    <t>71040733024</t>
  </si>
  <si>
    <t>Depreciación del ejercicio</t>
  </si>
  <si>
    <t>71040733025</t>
  </si>
  <si>
    <t>Amortizaciones del Ejercicio</t>
  </si>
  <si>
    <t>71040733033</t>
  </si>
  <si>
    <t>Gastos de limpieza y cafetería</t>
  </si>
  <si>
    <t>71040733038</t>
  </si>
  <si>
    <t>Agua, luz, teléfono e internet</t>
  </si>
  <si>
    <t>71040733061</t>
  </si>
  <si>
    <t>Gastos Varios No Deducibles</t>
  </si>
  <si>
    <t>71040733062</t>
  </si>
  <si>
    <t>Servicios contratados</t>
  </si>
  <si>
    <t>71040735</t>
  </si>
  <si>
    <t>71040735003</t>
  </si>
  <si>
    <t>Intereses por operaciones en repo</t>
  </si>
  <si>
    <t>71040735004</t>
  </si>
  <si>
    <t>Comisiones y gastos bancarios</t>
  </si>
  <si>
    <t>71040735007</t>
  </si>
  <si>
    <t>Egresos por diferencia de cambio activos</t>
  </si>
  <si>
    <t>71040737</t>
  </si>
  <si>
    <t>Gastos Fiscales</t>
  </si>
  <si>
    <t>71040737002</t>
  </si>
  <si>
    <t>Multas y sanciones</t>
  </si>
  <si>
    <t>Página 21 de 21</t>
  </si>
  <si>
    <t>SIV ER</t>
  </si>
  <si>
    <t>Bonos Corporativos PYG.</t>
  </si>
  <si>
    <t xml:space="preserve">Bonos Financieros PYG. </t>
  </si>
  <si>
    <t xml:space="preserve">Reclasificacion de 637 bonos de ITTI usd. porque esta en repo. </t>
  </si>
  <si>
    <t>Dividendos a Cobrar</t>
  </si>
  <si>
    <t>Retención de IDU</t>
  </si>
  <si>
    <t>Bonos de Cecon en garantia bolsa</t>
  </si>
  <si>
    <t>60% Aranceles devengados por ingresos anticipados a la bolsa</t>
  </si>
  <si>
    <t xml:space="preserve">Otros Cargos diferidos </t>
  </si>
  <si>
    <t>reconomiento de perdida por op. de repo 2023</t>
  </si>
  <si>
    <t>amortizacion de patentes recibidos de Ueno ( facturas en concepto de Uso de marca)</t>
  </si>
  <si>
    <t xml:space="preserve">Intereses a pagar Acreedores Títulos Renta Fija Bonos Corporativos en Repo </t>
  </si>
  <si>
    <t>(-) Intereses a devengar Acreedores Títulos Renta Fija Bonos Corporativos en Repo</t>
  </si>
  <si>
    <t>Intereses a pagar por op. de repo bonos itt</t>
  </si>
  <si>
    <t>Intereses a devengar por op. de repo bonos itt</t>
  </si>
  <si>
    <t xml:space="preserve">por bonos itti repo </t>
  </si>
  <si>
    <t xml:space="preserve">Otras cuentas por pagar </t>
  </si>
  <si>
    <t>Resultados acumulados</t>
  </si>
  <si>
    <t xml:space="preserve">SIV BALANCE ACTIVO </t>
  </si>
  <si>
    <t>Comisiones por operaciones de intermediación de Renta Fija bursátiles (BONOS)</t>
  </si>
  <si>
    <t xml:space="preserve">Comisiones por operaciones de intermediación de Acciones extrabursátil </t>
  </si>
  <si>
    <t>Comisiones por operaciones de intermediación de Renta Fija extrabursátil (CDA)</t>
  </si>
  <si>
    <t>Ingresos por intereses cobrados instrumentos de cartera propia renta fija</t>
  </si>
  <si>
    <t>Ingresos por intereses cobrados instrumentos en Repo</t>
  </si>
  <si>
    <t>Comisiones pagadas a otras entidades por intermediación</t>
  </si>
  <si>
    <t>Intereses- Gastos Bancarios pagados (Nota X)</t>
  </si>
  <si>
    <t xml:space="preserve">Beneficios al Personal </t>
  </si>
  <si>
    <t xml:space="preserve">Amortización del ejercicio </t>
  </si>
  <si>
    <t>SIV BALANCE PASIVO</t>
  </si>
  <si>
    <t xml:space="preserve">Comentarios </t>
  </si>
  <si>
    <t>Otras cuentas por cobrar</t>
  </si>
  <si>
    <t>Gastos Generales</t>
  </si>
  <si>
    <t>Notas</t>
  </si>
  <si>
    <t>Otros ingresos operativos</t>
  </si>
  <si>
    <t>Ricardo Fernandez</t>
  </si>
  <si>
    <t xml:space="preserve">UENO CTA AHORRO 611279108 USD. ADM OP. </t>
  </si>
  <si>
    <t>CDA</t>
  </si>
  <si>
    <t xml:space="preserve">VILUX S.A. </t>
  </si>
  <si>
    <t>Bonos Cecon</t>
  </si>
  <si>
    <t>Otros Créditos Corrientes y No Corrientes</t>
  </si>
  <si>
    <t>Gastos Operativos</t>
  </si>
  <si>
    <t>Las 11 notas que se acompañan forman parte integrante de los estados contables.</t>
  </si>
  <si>
    <t>Venta de acciones</t>
  </si>
  <si>
    <t>Número de Inscripción en el Registro de la CNV: N° 41/2009</t>
  </si>
  <si>
    <t>Accionista 88,59%</t>
  </si>
  <si>
    <t>U PARAGUAY S.A.</t>
  </si>
  <si>
    <t>Accionista 11,41%</t>
  </si>
  <si>
    <t xml:space="preserve">U PARAGUAY S.A. </t>
  </si>
  <si>
    <t>Miguel Vázquez</t>
  </si>
  <si>
    <t>Grupo Vázquez S.A.E./Miguel Vázquez</t>
  </si>
  <si>
    <t>NO</t>
  </si>
  <si>
    <t>80135001-8</t>
  </si>
  <si>
    <t>Adriana Vazquez Muniagurria</t>
  </si>
  <si>
    <t>Guillermo Vazquez Muniagurria</t>
  </si>
  <si>
    <t>Rebeca Elizabeth Villasanti Fariha</t>
  </si>
  <si>
    <t>Veronica Vazquez Muniagurria</t>
  </si>
  <si>
    <t xml:space="preserve">Gastos a devengar </t>
  </si>
  <si>
    <t>Cuentas por cobrar a Personas y Empresas Relacionadas CP</t>
  </si>
  <si>
    <t xml:space="preserve">La entidad  tiene participación en la Bolsa de Valores por valor Nominal de  Gs. 200.000.0000 (Guaraníes Doscientos millones).- y en la Administradora de fondos acciones por Valor de Gs. 2.710.000.000 (Dos Mil Setecientos Diez Millones). </t>
  </si>
  <si>
    <t>DEUDORES VIGENTES</t>
  </si>
  <si>
    <t>U Holding S.A.R.L.</t>
  </si>
  <si>
    <t>TRANSFERENCIAS BANCARIAS PENDIENTES USD.</t>
  </si>
  <si>
    <t>Donaciones y contribuciones</t>
  </si>
  <si>
    <t>Transferencias Bancarias Pendientes</t>
  </si>
  <si>
    <t>CORRESPONDIENTE AL 31/12/2024</t>
  </si>
  <si>
    <t>Los Activos y Pasivos, moneda extranjera se valúan a su valor de cotización al cierre, de acuerdo con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</si>
  <si>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Para la Valuacion de las Inversiones temporales y permantentes se valuan a su valor de incorporación. Salvo, a la Acción de la Bolsa que se valua al último precio de transacción.</t>
  </si>
  <si>
    <t>La entidad no tiene saldos de clientes que requieran la constitución de previsiones.</t>
  </si>
  <si>
    <t>Los Gastos de constitución y de organización serán amortizadas según lo establecido en la Ley N° 6380/19 y su reglamentación.</t>
  </si>
  <si>
    <t>ITTI S.A.E.C.A.</t>
  </si>
  <si>
    <t>Enex S.A.E.</t>
  </si>
  <si>
    <t xml:space="preserve">Continental </t>
  </si>
  <si>
    <t xml:space="preserve">SUDAMERIS BANK </t>
  </si>
  <si>
    <t xml:space="preserve">UENO BANK </t>
  </si>
  <si>
    <t>GP S.A.</t>
  </si>
  <si>
    <t>Banco Rio S.A.E.C.A.</t>
  </si>
  <si>
    <t>Banco Continental S.A.E.C.A.</t>
  </si>
  <si>
    <t>Banco Itaú S.A.</t>
  </si>
  <si>
    <t>ITTI</t>
  </si>
  <si>
    <t>ENERSUR S.A.</t>
  </si>
  <si>
    <t>PETROMAX</t>
  </si>
  <si>
    <t>NOVA S.A.</t>
  </si>
  <si>
    <t>CARMENTA</t>
  </si>
  <si>
    <t xml:space="preserve">TELECEL </t>
  </si>
  <si>
    <t>Zeta Banco S.A.E.C.A.</t>
  </si>
  <si>
    <t>PYG</t>
  </si>
  <si>
    <t xml:space="preserve">Zeta Banco </t>
  </si>
  <si>
    <t>Ueno Casa de Bolsa S.A., al cierre del tercer trimestre del 2024 cuenta con participación en BVPASA (Bolsa de Valores y Productos Asunción S.A.) de acuerdo con lo establecido en la Ley 5810/17 del Mercado de Capitales.</t>
  </si>
  <si>
    <t>Carlos Impagliatelli</t>
  </si>
  <si>
    <t>Leonardo Alfonzo</t>
  </si>
  <si>
    <t>PERIODO ANTERIOR</t>
  </si>
  <si>
    <t>Los estados financieros consolidados de Ueno Casa de Bolsa S.A. incluyen los estados financieros de la Sociedad y su controlada, Ueno Administradora de Fondos S.A. (con una participación del 74,49%). Esta consolidación se realiza conforme a lo establecido en el Capítulo 9, Artículo N° 7 de la Resolución CNV CG N° 35/23.
Los estados financieros consolidados se elaboran aplicando políticas contables consistentes y el método de "eliminación de saldos" entre ambas entidades.
Ueno Casa de Bolsa S.A. ejerce control sobre Ueno Administradora de Fondos S.A. mediante una participación superior al 50% de su capital social. Las entidades controladas se consolidan completamente desde la fecha en que se obtiene el control.</t>
  </si>
  <si>
    <t>PERIODO ACTUAL DICIEMBRE 2024 Ueno Casa de Bolsa S.A.</t>
  </si>
  <si>
    <t>Eliminaciones</t>
  </si>
  <si>
    <t>Saldo Diciembre 2024</t>
  </si>
  <si>
    <t>PERIODO ACTUAL DICIEMBRE 2024 Ueno Afpisa S.A.</t>
  </si>
  <si>
    <t>Inversiones temporales</t>
  </si>
  <si>
    <t>Otros gastos administrativos</t>
  </si>
  <si>
    <t>UENO CTA AHORRO 611723558 USD</t>
  </si>
  <si>
    <t xml:space="preserve">Bancos </t>
  </si>
  <si>
    <t xml:space="preserve">Transferencias Bancarias Pendientes </t>
  </si>
  <si>
    <t xml:space="preserve">Dividendos a Pagar </t>
  </si>
  <si>
    <t>De acuerdo con el Art 7 Capitulo 9 Titulo 3 de la Resolución CNV 35/23 los estados financieros consolidados se componen de: a) Balance general consolidado, b) Estado de resultados consolidado y c) Notas a los estados financieros consolidados. Por consiguiente los presentes estados financieros consolidados no incluyen el estado de evolución del patrimonio neto y el estado de flujos de efectivo.</t>
  </si>
  <si>
    <t xml:space="preserve">BALANCE GENERAL CONSOLIDADO </t>
  </si>
  <si>
    <t>ESTADO DE RESULTADOS CONSOLIDADOS</t>
  </si>
  <si>
    <t>Títulos de Renta Fija CP en repo</t>
  </si>
  <si>
    <t>CORRESPONDIENTE AL 31/03/2025</t>
  </si>
  <si>
    <t>CORRESPONDIENTE AL  31/03/2025 COMPARATIVO CON 31/12/2024</t>
  </si>
  <si>
    <t>NOTAS A LOS ESTADOS FINANCIEROS CONSOLIDADOS AL 31/03/2025</t>
  </si>
  <si>
    <t>Los estados financieros consolidados por el periodo finalizado el 31 de enero de 2025 han sido preparados de acuerdo con las Normas emitidas por el Consejo de Contadores Públicos del Paraguay y se presentan en guaraníes.  Los estados financieros de la controladora y la subsidiaria son elaborados al mismo período y aplican las políticas contables consistentes. Todos los saldos, ingresos y costos, ganancias y pérdidas mantenidos entre sí han sido eliminados.</t>
  </si>
  <si>
    <t>UENO HOLDING</t>
  </si>
  <si>
    <t>ALAMO</t>
  </si>
  <si>
    <t xml:space="preserve">ITAU </t>
  </si>
  <si>
    <t>BANCO ATLAS</t>
  </si>
  <si>
    <t>TU FINANCIERA</t>
  </si>
  <si>
    <t>Banco Continental</t>
  </si>
  <si>
    <t>BANCO FAMILIAR S.A.E.C.A.</t>
  </si>
  <si>
    <t>SUDAMERIS BANK S.A.E.C.A.</t>
  </si>
  <si>
    <t>Enersur</t>
  </si>
  <si>
    <t xml:space="preserve">BANCO FAMILIAR </t>
  </si>
  <si>
    <t xml:space="preserve">Ueno Bank </t>
  </si>
  <si>
    <t>Guaraníes</t>
  </si>
  <si>
    <t>Dólares</t>
  </si>
  <si>
    <t>De acuerdo con lo previsto en los artículos 113 y 114 de la Ley 5810/2017, la entidad tiene constituida como garantía Gs.791.091.000 , representados por Bonos emitidos por CECON SAE.</t>
  </si>
  <si>
    <t>No Posee sanciones con la Superintendencia de de Valores u otras entidades fiscalizadoras.</t>
  </si>
  <si>
    <r>
      <t xml:space="preserve">Los Estados Contables (Balance General, Estado de Resultados, Estado de Flujo de Efectivo y Estado de Variación del Patrimonio Neto) correspondientes al 31 de marzo de 2025 han sido considerados y aprobados según Acta de Directorio </t>
    </r>
    <r>
      <rPr>
        <sz val="12"/>
        <rFont val="Calibri"/>
        <family val="2"/>
      </rPr>
      <t>N° 75 de fecha 25 de abril de 2025.</t>
    </r>
  </si>
  <si>
    <t>Saldo Marzo 2025</t>
  </si>
  <si>
    <t>Saldo Marzo 2024</t>
  </si>
  <si>
    <t>Información al 31/03/2025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</si>
</sst>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 numFmtId="174" formatCode="0.0000%"/>
  </numFmts>
  <fonts count="87">
    <font>
      <sz val="11"/>
      <color theme="1"/>
      <name val="Calibri"/>
      <family val="2"/>
      <scheme val="minor"/>
    </font>
    <font>
      <sz val="10"/>
      <name val="Arial"/>
      <family val="2"/>
    </font>
    <font>
      <sz val="10"/>
      <color indexed="8"/>
      <name val="Calibri"/>
      <family val="2"/>
    </font>
    <font>
      <b/>
      <sz val="9"/>
      <color indexed="8"/>
      <name val="Calibri"/>
      <family val="2"/>
    </font>
    <font>
      <sz val="9"/>
      <color indexed="10"/>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color rgb="FF000000"/>
      <name val="Calibri"/>
      <family val="2"/>
      <scheme val="minor"/>
    </font>
    <font>
      <sz val="9"/>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u/>
      <sz val="9"/>
      <color theme="1"/>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2"/>
      <color theme="1"/>
      <name val="Tahoma"/>
      <family val="2"/>
    </font>
    <font>
      <sz val="14"/>
      <color theme="1"/>
      <name val="Tahoma"/>
      <family val="2"/>
    </font>
    <font>
      <b/>
      <sz val="9"/>
      <color theme="1"/>
      <name val="Tahoma"/>
      <family val="2"/>
    </font>
    <font>
      <sz val="9"/>
      <color theme="1"/>
      <name val="Tahoma"/>
      <family val="2"/>
    </font>
    <font>
      <sz val="8"/>
      <color theme="1"/>
      <name val="Tahoma"/>
      <family val="2"/>
    </font>
    <font>
      <sz val="10"/>
      <color theme="1"/>
      <name val="Tahoma"/>
      <family val="2"/>
    </font>
    <font>
      <b/>
      <sz val="10"/>
      <color theme="1"/>
      <name val="Tahoma"/>
      <family val="2"/>
    </font>
    <font>
      <b/>
      <sz val="14"/>
      <color theme="1"/>
      <name val="Tahoma"/>
      <family val="2"/>
    </font>
    <font>
      <sz val="10"/>
      <name val="Tahoma"/>
      <family val="2"/>
    </font>
    <font>
      <sz val="10"/>
      <color indexed="10"/>
      <name val="Tahoma"/>
      <family val="2"/>
    </font>
    <font>
      <b/>
      <sz val="16"/>
      <name val="Calibri"/>
      <family val="2"/>
      <scheme val="minor"/>
    </font>
    <font>
      <b/>
      <u/>
      <sz val="12"/>
      <name val="Calibri"/>
      <family val="2"/>
      <scheme val="minor"/>
    </font>
    <font>
      <sz val="10"/>
      <color indexed="8"/>
      <name val="Ueno Logical"/>
      <family val="2"/>
    </font>
    <font>
      <b/>
      <sz val="11"/>
      <color theme="1"/>
      <name val="Tahoma"/>
      <family val="2"/>
    </font>
    <font>
      <b/>
      <sz val="11"/>
      <color rgb="FF000000"/>
      <name val="Calibri"/>
      <family val="2"/>
      <scheme val="minor"/>
    </font>
    <font>
      <b/>
      <sz val="10"/>
      <color rgb="FF000000"/>
      <name val="Calibri"/>
      <family val="2"/>
      <scheme val="minor"/>
    </font>
    <font>
      <sz val="10"/>
      <name val="Ueno Logical"/>
      <family val="2"/>
    </font>
    <font>
      <b/>
      <sz val="14"/>
      <color indexed="8"/>
      <name val="Ueno Logical"/>
      <family val="2"/>
    </font>
    <font>
      <b/>
      <u/>
      <sz val="10"/>
      <color indexed="8"/>
      <name val="Ueno Logical"/>
      <family val="2"/>
    </font>
    <font>
      <b/>
      <sz val="9"/>
      <color indexed="8"/>
      <name val="Ueno Logical"/>
      <family val="2"/>
    </font>
    <font>
      <b/>
      <sz val="10"/>
      <color indexed="8"/>
      <name val="Ueno Logical"/>
      <family val="2"/>
    </font>
    <font>
      <b/>
      <u/>
      <sz val="9"/>
      <color indexed="8"/>
      <name val="Ueno Logical"/>
      <family val="2"/>
    </font>
    <font>
      <sz val="8"/>
      <color indexed="8"/>
      <name val="Ueno Logical"/>
      <family val="2"/>
    </font>
    <font>
      <b/>
      <sz val="10"/>
      <name val="Ueno Logical"/>
      <family val="2"/>
    </font>
    <font>
      <b/>
      <sz val="8"/>
      <color rgb="FFFFFFFF"/>
      <name val="Ueno Logical"/>
      <family val="2"/>
    </font>
    <font>
      <sz val="8"/>
      <name val="Century Gothic"/>
      <family val="2"/>
    </font>
    <font>
      <sz val="8"/>
      <color theme="1"/>
      <name val="Century Gothic"/>
      <family val="2"/>
    </font>
    <font>
      <b/>
      <sz val="8"/>
      <name val="Century Gothic"/>
      <family val="2"/>
    </font>
    <font>
      <sz val="12"/>
      <name val="Calibri"/>
      <family val="2"/>
    </font>
  </fonts>
  <fills count="9">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00D3A0"/>
        <bgColor rgb="FF000000"/>
      </patternFill>
    </fill>
    <fill>
      <patternFill patternType="solid">
        <fgColor rgb="FFFFFF00"/>
        <bgColor indexed="64"/>
      </patternFill>
    </fill>
  </fills>
  <borders count="61">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677">
    <xf numFmtId="0" fontId="0" fillId="0" borderId="0"/>
    <xf numFmtId="43" fontId="11" fillId="0" borderId="0" applyFont="0" applyFill="0" applyBorder="0" applyAlignment="0" applyProtection="0"/>
    <xf numFmtId="41" fontId="11" fillId="0" borderId="0" applyFont="0" applyFill="0" applyBorder="0" applyAlignment="0" applyProtection="0"/>
    <xf numFmtId="166" fontId="1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9" fontId="11" fillId="0" borderId="0" applyFont="0" applyFill="0" applyBorder="0" applyAlignment="0" applyProtection="0"/>
    <xf numFmtId="43" fontId="11"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1" fillId="0" borderId="0"/>
    <xf numFmtId="43" fontId="47" fillId="0" borderId="0" applyFont="0" applyFill="0" applyBorder="0" applyAlignment="0" applyProtection="0"/>
    <xf numFmtId="0" fontId="1" fillId="0" borderId="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1" fillId="0" borderId="0" applyFont="0" applyFill="0" applyBorder="0" applyAlignment="0" applyProtection="0"/>
    <xf numFmtId="0" fontId="1" fillId="0" borderId="0" applyNumberFormat="0" applyFill="0" applyBorder="0" applyAlignment="0" applyProtection="0"/>
    <xf numFmtId="0" fontId="11" fillId="0" borderId="0"/>
    <xf numFmtId="0" fontId="1" fillId="0" borderId="0"/>
    <xf numFmtId="43" fontId="1" fillId="0" borderId="0" applyFont="0" applyFill="0" applyBorder="0" applyAlignment="0" applyProtection="0"/>
    <xf numFmtId="165" fontId="11" fillId="0" borderId="0" applyFont="0" applyFill="0" applyBorder="0" applyAlignment="0" applyProtection="0"/>
    <xf numFmtId="0" fontId="49" fillId="0" borderId="0"/>
    <xf numFmtId="164" fontId="1" fillId="0" borderId="0" applyFont="0" applyFill="0" applyBorder="0" applyAlignment="0" applyProtection="0"/>
    <xf numFmtId="43" fontId="11" fillId="0" borderId="0" applyFont="0" applyFill="0" applyBorder="0" applyAlignment="0" applyProtection="0"/>
    <xf numFmtId="0" fontId="49" fillId="0" borderId="0"/>
    <xf numFmtId="0" fontId="1" fillId="0" borderId="0"/>
    <xf numFmtId="43" fontId="4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55"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7" fontId="50" fillId="0" borderId="0"/>
    <xf numFmtId="43" fontId="11" fillId="0" borderId="0" applyFont="0" applyFill="0" applyBorder="0" applyAlignment="0" applyProtection="0"/>
    <xf numFmtId="0" fontId="13" fillId="0" borderId="0"/>
    <xf numFmtId="0" fontId="1" fillId="0" borderId="0"/>
    <xf numFmtId="0" fontId="51" fillId="0" borderId="0"/>
    <xf numFmtId="0" fontId="52" fillId="0" borderId="0"/>
    <xf numFmtId="0" fontId="53" fillId="0" borderId="0"/>
    <xf numFmtId="167" fontId="11"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0" fontId="47" fillId="0" borderId="0"/>
    <xf numFmtId="167" fontId="11" fillId="0" borderId="0" applyFont="0" applyFill="0" applyBorder="0" applyAlignment="0" applyProtection="0"/>
    <xf numFmtId="167" fontId="11" fillId="0" borderId="0" applyFont="0" applyFill="0" applyBorder="0" applyAlignment="0" applyProtection="0"/>
    <xf numFmtId="0" fontId="20" fillId="0" borderId="0"/>
    <xf numFmtId="0" fontId="11" fillId="0" borderId="0"/>
    <xf numFmtId="43" fontId="47" fillId="0" borderId="0" applyFont="0" applyFill="0" applyBorder="0" applyAlignment="0" applyProtection="0"/>
    <xf numFmtId="169" fontId="54" fillId="0" borderId="0" applyBorder="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0" fillId="0" borderId="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0" fontId="20" fillId="0" borderId="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 fillId="0" borderId="0"/>
    <xf numFmtId="170" fontId="47" fillId="0" borderId="0" applyFont="0" applyFill="0" applyBorder="0" applyAlignment="0" applyProtection="0"/>
    <xf numFmtId="165" fontId="25" fillId="0" borderId="0" applyFont="0" applyFill="0" applyBorder="0" applyAlignment="0" applyProtection="0"/>
    <xf numFmtId="0" fontId="25" fillId="0" borderId="0"/>
    <xf numFmtId="0" fontId="47" fillId="0" borderId="0"/>
    <xf numFmtId="0" fontId="11" fillId="0" borderId="0"/>
    <xf numFmtId="9" fontId="25"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0" fontId="11" fillId="0" borderId="0"/>
    <xf numFmtId="167" fontId="11" fillId="0" borderId="0" applyFont="0" applyFill="0" applyBorder="0" applyAlignment="0" applyProtection="0"/>
    <xf numFmtId="165" fontId="25"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48"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41"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1" fillId="0" borderId="0"/>
    <xf numFmtId="0" fontId="1" fillId="0" borderId="0"/>
    <xf numFmtId="0" fontId="1" fillId="0" borderId="0"/>
    <xf numFmtId="0" fontId="1" fillId="0" borderId="0"/>
    <xf numFmtId="173" fontId="11"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3" fillId="0" borderId="0"/>
    <xf numFmtId="0" fontId="51" fillId="0" borderId="0"/>
    <xf numFmtId="167" fontId="11" fillId="0" borderId="0" applyFont="0" applyFill="0" applyBorder="0" applyAlignment="0" applyProtection="0"/>
    <xf numFmtId="43"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0" fontId="25" fillId="0" borderId="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 fillId="0" borderId="0" applyFont="0" applyFill="0" applyBorder="0" applyAlignment="0" applyProtection="0"/>
    <xf numFmtId="165" fontId="11" fillId="0" borderId="0" applyFont="0" applyFill="0" applyBorder="0" applyAlignment="0" applyProtection="0"/>
  </cellStyleXfs>
  <cellXfs count="633">
    <xf numFmtId="0" fontId="0" fillId="0" borderId="0" xfId="0"/>
    <xf numFmtId="0" fontId="0" fillId="2" borderId="0" xfId="0" applyFill="1"/>
    <xf numFmtId="0" fontId="12" fillId="2" borderId="0" xfId="0" applyFont="1" applyFill="1"/>
    <xf numFmtId="0" fontId="13" fillId="2" borderId="0" xfId="0" applyFont="1" applyFill="1" applyAlignment="1">
      <alignment horizontal="center"/>
    </xf>
    <xf numFmtId="0" fontId="13" fillId="2" borderId="0" xfId="0" applyFont="1" applyFill="1"/>
    <xf numFmtId="0" fontId="13" fillId="2" borderId="0" xfId="0"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22" fillId="2" borderId="0" xfId="0" applyFont="1" applyFill="1" applyAlignment="1">
      <alignment horizontal="left"/>
    </xf>
    <xf numFmtId="0" fontId="20" fillId="2" borderId="0" xfId="0" applyFont="1" applyFill="1" applyAlignment="1">
      <alignment horizontal="left"/>
    </xf>
    <xf numFmtId="0" fontId="17" fillId="2" borderId="18"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23" fillId="5" borderId="18" xfId="0" applyFont="1" applyFill="1" applyBorder="1" applyAlignment="1">
      <alignment horizontal="center" vertical="center" wrapText="1"/>
    </xf>
    <xf numFmtId="9" fontId="13" fillId="2" borderId="18" xfId="0" applyNumberFormat="1" applyFont="1" applyFill="1" applyBorder="1" applyAlignment="1">
      <alignment horizontal="center" vertical="center" wrapText="1"/>
    </xf>
    <xf numFmtId="0" fontId="25" fillId="2" borderId="0" xfId="0" applyFont="1" applyFill="1"/>
    <xf numFmtId="168" fontId="25" fillId="2" borderId="0" xfId="1" applyNumberFormat="1" applyFont="1" applyFill="1" applyAlignment="1">
      <alignment horizontal="center"/>
    </xf>
    <xf numFmtId="0" fontId="26" fillId="2" borderId="0" xfId="0" applyFont="1" applyFill="1" applyAlignment="1">
      <alignment horizontal="justify"/>
    </xf>
    <xf numFmtId="0" fontId="25" fillId="2" borderId="0" xfId="0" applyFont="1" applyFill="1" applyAlignment="1">
      <alignment horizontal="justify"/>
    </xf>
    <xf numFmtId="0" fontId="26" fillId="2" borderId="0" xfId="0" applyFont="1" applyFill="1" applyAlignment="1">
      <alignment horizontal="left"/>
    </xf>
    <xf numFmtId="0" fontId="25" fillId="2" borderId="0" xfId="0" applyFont="1" applyFill="1" applyAlignment="1">
      <alignment horizontal="left" wrapText="1"/>
    </xf>
    <xf numFmtId="0" fontId="27" fillId="2" borderId="0" xfId="0" applyFont="1" applyFill="1"/>
    <xf numFmtId="0" fontId="28" fillId="2" borderId="0" xfId="0" applyFont="1" applyFill="1" applyAlignment="1">
      <alignment horizontal="left"/>
    </xf>
    <xf numFmtId="0" fontId="26" fillId="2" borderId="0" xfId="0" applyFont="1" applyFill="1"/>
    <xf numFmtId="0" fontId="26" fillId="2" borderId="18" xfId="0" applyFont="1" applyFill="1" applyBorder="1" applyAlignment="1">
      <alignment horizontal="center" vertical="center" wrapText="1"/>
    </xf>
    <xf numFmtId="0" fontId="26" fillId="2" borderId="18" xfId="0" applyFont="1" applyFill="1" applyBorder="1" applyAlignment="1">
      <alignment horizontal="center" wrapText="1"/>
    </xf>
    <xf numFmtId="0" fontId="25" fillId="2" borderId="0" xfId="0" applyFont="1" applyFill="1" applyAlignment="1">
      <alignment horizontal="right"/>
    </xf>
    <xf numFmtId="0" fontId="25" fillId="2" borderId="18" xfId="0" applyFont="1" applyFill="1" applyBorder="1" applyAlignment="1">
      <alignment horizontal="center"/>
    </xf>
    <xf numFmtId="4" fontId="25" fillId="2" borderId="18" xfId="0" applyNumberFormat="1" applyFont="1" applyFill="1" applyBorder="1"/>
    <xf numFmtId="3" fontId="25" fillId="2" borderId="18" xfId="0" applyNumberFormat="1" applyFont="1" applyFill="1" applyBorder="1"/>
    <xf numFmtId="4" fontId="25" fillId="2" borderId="18" xfId="0" applyNumberFormat="1" applyFont="1" applyFill="1" applyBorder="1" applyAlignment="1">
      <alignment horizontal="center" wrapText="1"/>
    </xf>
    <xf numFmtId="43" fontId="25" fillId="2" borderId="0" xfId="1" applyFont="1" applyFill="1" applyAlignment="1">
      <alignment horizontal="center"/>
    </xf>
    <xf numFmtId="0" fontId="25" fillId="2" borderId="0" xfId="0" applyFont="1" applyFill="1" applyAlignment="1">
      <alignment horizontal="center"/>
    </xf>
    <xf numFmtId="4" fontId="25" fillId="2" borderId="0" xfId="0" applyNumberFormat="1" applyFont="1" applyFill="1"/>
    <xf numFmtId="168" fontId="25" fillId="2" borderId="0" xfId="1" applyNumberFormat="1" applyFont="1" applyFill="1" applyBorder="1" applyAlignment="1">
      <alignment horizontal="center"/>
    </xf>
    <xf numFmtId="0" fontId="25" fillId="2" borderId="18" xfId="0" applyFont="1" applyFill="1" applyBorder="1"/>
    <xf numFmtId="4" fontId="25" fillId="2" borderId="18" xfId="0" applyNumberFormat="1" applyFont="1" applyFill="1" applyBorder="1" applyAlignment="1">
      <alignment horizontal="center" vertical="top" wrapText="1"/>
    </xf>
    <xf numFmtId="3" fontId="25" fillId="2" borderId="18" xfId="0" applyNumberFormat="1" applyFont="1" applyFill="1" applyBorder="1" applyAlignment="1">
      <alignment horizontal="center"/>
    </xf>
    <xf numFmtId="3" fontId="25" fillId="2" borderId="0" xfId="0" applyNumberFormat="1" applyFont="1" applyFill="1"/>
    <xf numFmtId="0" fontId="29" fillId="2" borderId="18" xfId="0" applyFont="1" applyFill="1" applyBorder="1" applyAlignment="1">
      <alignment horizontal="left" wrapText="1"/>
    </xf>
    <xf numFmtId="0" fontId="29" fillId="2" borderId="18" xfId="0" applyFont="1" applyFill="1" applyBorder="1"/>
    <xf numFmtId="3" fontId="29" fillId="2" borderId="18" xfId="0" applyNumberFormat="1" applyFont="1" applyFill="1" applyBorder="1"/>
    <xf numFmtId="0" fontId="26" fillId="2" borderId="0" xfId="0" applyFont="1" applyFill="1" applyAlignment="1">
      <alignment horizontal="left" wrapText="1"/>
    </xf>
    <xf numFmtId="3" fontId="26" fillId="2" borderId="0" xfId="0" applyNumberFormat="1" applyFont="1" applyFill="1"/>
    <xf numFmtId="0" fontId="26" fillId="2" borderId="0" xfId="0" applyFont="1" applyFill="1" applyAlignment="1">
      <alignment horizontal="center" wrapText="1"/>
    </xf>
    <xf numFmtId="14" fontId="26" fillId="2" borderId="18" xfId="0" applyNumberFormat="1" applyFont="1" applyFill="1" applyBorder="1" applyAlignment="1">
      <alignment horizontal="center" vertical="center" wrapText="1"/>
    </xf>
    <xf numFmtId="14" fontId="26" fillId="2" borderId="0" xfId="0" applyNumberFormat="1" applyFont="1" applyFill="1" applyAlignment="1">
      <alignment horizontal="center" vertical="center" wrapText="1"/>
    </xf>
    <xf numFmtId="0" fontId="26" fillId="2" borderId="18" xfId="0" applyFont="1" applyFill="1" applyBorder="1" applyAlignment="1">
      <alignment vertical="top" wrapText="1"/>
    </xf>
    <xf numFmtId="3" fontId="26" fillId="2" borderId="18" xfId="0" applyNumberFormat="1" applyFont="1" applyFill="1" applyBorder="1" applyAlignment="1">
      <alignment horizontal="right" vertical="top" wrapText="1"/>
    </xf>
    <xf numFmtId="0" fontId="25" fillId="2" borderId="18" xfId="0" applyFont="1" applyFill="1" applyBorder="1" applyAlignment="1">
      <alignment vertical="top" wrapText="1"/>
    </xf>
    <xf numFmtId="3" fontId="30" fillId="2" borderId="0" xfId="0" applyNumberFormat="1" applyFont="1" applyFill="1" applyAlignment="1">
      <alignment horizontal="right" vertical="top" wrapText="1"/>
    </xf>
    <xf numFmtId="0" fontId="25" fillId="2" borderId="0" xfId="0" applyFont="1" applyFill="1" applyAlignment="1">
      <alignment vertical="top" wrapText="1"/>
    </xf>
    <xf numFmtId="3" fontId="25" fillId="2" borderId="0" xfId="0" applyNumberFormat="1" applyFont="1" applyFill="1" applyAlignment="1">
      <alignment horizontal="right" vertical="top" wrapText="1"/>
    </xf>
    <xf numFmtId="3" fontId="25" fillId="2" borderId="0" xfId="0" applyNumberFormat="1" applyFont="1" applyFill="1" applyAlignment="1">
      <alignment horizontal="center"/>
    </xf>
    <xf numFmtId="3" fontId="26" fillId="2" borderId="0" xfId="0" applyNumberFormat="1" applyFont="1" applyFill="1" applyAlignment="1">
      <alignment horizontal="center"/>
    </xf>
    <xf numFmtId="0" fontId="29" fillId="2" borderId="18" xfId="0" applyFont="1" applyFill="1" applyBorder="1" applyAlignment="1">
      <alignment horizontal="center"/>
    </xf>
    <xf numFmtId="168" fontId="29" fillId="2" borderId="0" xfId="1" applyNumberFormat="1" applyFont="1" applyFill="1" applyBorder="1"/>
    <xf numFmtId="168" fontId="29" fillId="2" borderId="0" xfId="1" applyNumberFormat="1" applyFont="1" applyFill="1" applyBorder="1" applyAlignment="1">
      <alignment horizontal="center"/>
    </xf>
    <xf numFmtId="0" fontId="26" fillId="2" borderId="18" xfId="0" applyFont="1" applyFill="1" applyBorder="1"/>
    <xf numFmtId="3" fontId="26" fillId="2" borderId="18" xfId="0" applyNumberFormat="1" applyFont="1" applyFill="1" applyBorder="1"/>
    <xf numFmtId="3" fontId="31" fillId="2" borderId="18" xfId="0" applyNumberFormat="1" applyFont="1" applyFill="1" applyBorder="1" applyAlignment="1">
      <alignment horizontal="right"/>
    </xf>
    <xf numFmtId="0" fontId="31" fillId="2" borderId="18" xfId="0" applyFont="1" applyFill="1" applyBorder="1" applyAlignment="1">
      <alignment horizontal="center"/>
    </xf>
    <xf numFmtId="3" fontId="32" fillId="2" borderId="18" xfId="0" applyNumberFormat="1" applyFont="1" applyFill="1" applyBorder="1" applyAlignment="1">
      <alignment horizontal="right"/>
    </xf>
    <xf numFmtId="0" fontId="32" fillId="2" borderId="18" xfId="0" applyFont="1" applyFill="1" applyBorder="1" applyAlignment="1">
      <alignment horizontal="center"/>
    </xf>
    <xf numFmtId="168" fontId="26" fillId="2" borderId="18" xfId="1" applyNumberFormat="1" applyFont="1" applyFill="1" applyBorder="1" applyAlignment="1">
      <alignment horizontal="center" wrapText="1"/>
    </xf>
    <xf numFmtId="168" fontId="25" fillId="2" borderId="18" xfId="1" applyNumberFormat="1" applyFont="1" applyFill="1" applyBorder="1" applyAlignment="1">
      <alignment horizontal="center"/>
    </xf>
    <xf numFmtId="168" fontId="25" fillId="2" borderId="18" xfId="1" applyNumberFormat="1" applyFont="1" applyFill="1" applyBorder="1"/>
    <xf numFmtId="3" fontId="25" fillId="2" borderId="24" xfId="0" applyNumberFormat="1" applyFont="1" applyFill="1" applyBorder="1"/>
    <xf numFmtId="0" fontId="25" fillId="2" borderId="24" xfId="0" applyFont="1" applyFill="1" applyBorder="1"/>
    <xf numFmtId="168" fontId="25" fillId="2" borderId="24" xfId="1" applyNumberFormat="1" applyFont="1" applyFill="1" applyBorder="1" applyAlignment="1">
      <alignment horizontal="center"/>
    </xf>
    <xf numFmtId="168" fontId="26" fillId="2" borderId="0" xfId="1" applyNumberFormat="1" applyFont="1" applyFill="1" applyAlignment="1">
      <alignment horizontal="center"/>
    </xf>
    <xf numFmtId="0" fontId="25" fillId="2" borderId="0" xfId="0" applyFont="1" applyFill="1" applyAlignment="1">
      <alignment wrapText="1"/>
    </xf>
    <xf numFmtId="14" fontId="26" fillId="2" borderId="18" xfId="0" applyNumberFormat="1" applyFont="1" applyFill="1" applyBorder="1" applyAlignment="1">
      <alignment horizontal="center"/>
    </xf>
    <xf numFmtId="3" fontId="26" fillId="2" borderId="18" xfId="0" applyNumberFormat="1" applyFont="1" applyFill="1" applyBorder="1" applyAlignment="1">
      <alignment horizontal="right"/>
    </xf>
    <xf numFmtId="3" fontId="26" fillId="2" borderId="0" xfId="0" applyNumberFormat="1" applyFont="1" applyFill="1" applyAlignment="1">
      <alignment horizontal="right"/>
    </xf>
    <xf numFmtId="3" fontId="32" fillId="2" borderId="0" xfId="0" applyNumberFormat="1" applyFont="1" applyFill="1" applyAlignment="1">
      <alignment horizontal="right"/>
    </xf>
    <xf numFmtId="168" fontId="32" fillId="2" borderId="0" xfId="1" applyNumberFormat="1" applyFont="1" applyFill="1" applyBorder="1" applyAlignment="1">
      <alignment horizontal="center"/>
    </xf>
    <xf numFmtId="168" fontId="26" fillId="2" borderId="18" xfId="1" applyNumberFormat="1" applyFont="1" applyFill="1" applyBorder="1"/>
    <xf numFmtId="168" fontId="25" fillId="2" borderId="0" xfId="0" applyNumberFormat="1" applyFont="1" applyFill="1"/>
    <xf numFmtId="168" fontId="26" fillId="2" borderId="18" xfId="0" applyNumberFormat="1" applyFont="1" applyFill="1" applyBorder="1"/>
    <xf numFmtId="0" fontId="26" fillId="2" borderId="0" xfId="0" applyFont="1" applyFill="1" applyAlignment="1">
      <alignment horizontal="left" indent="1"/>
    </xf>
    <xf numFmtId="0" fontId="26" fillId="2" borderId="0" xfId="0" applyFont="1" applyFill="1" applyAlignment="1">
      <alignment horizontal="left" indent="5"/>
    </xf>
    <xf numFmtId="0" fontId="25" fillId="2" borderId="0" xfId="0" applyFont="1" applyFill="1" applyAlignment="1">
      <alignment horizontal="center" wrapText="1"/>
    </xf>
    <xf numFmtId="0" fontId="26" fillId="2" borderId="0" xfId="0" applyFont="1" applyFill="1" applyAlignment="1">
      <alignment horizontal="center"/>
    </xf>
    <xf numFmtId="0" fontId="25" fillId="2" borderId="0" xfId="0" applyFont="1" applyFill="1" applyAlignment="1">
      <alignment horizontal="left"/>
    </xf>
    <xf numFmtId="0" fontId="26" fillId="2" borderId="18" xfId="0" applyFont="1" applyFill="1" applyBorder="1" applyAlignment="1">
      <alignment horizontal="left"/>
    </xf>
    <xf numFmtId="0" fontId="30" fillId="2" borderId="18" xfId="6" applyFont="1" applyFill="1" applyBorder="1" applyAlignment="1">
      <alignment horizontal="left"/>
    </xf>
    <xf numFmtId="0" fontId="30" fillId="2" borderId="0" xfId="6" applyFont="1" applyFill="1" applyAlignment="1">
      <alignment horizontal="left"/>
    </xf>
    <xf numFmtId="0" fontId="25" fillId="2" borderId="18" xfId="0" applyFont="1" applyFill="1" applyBorder="1" applyAlignment="1">
      <alignment horizontal="left"/>
    </xf>
    <xf numFmtId="0" fontId="26" fillId="2" borderId="18" xfId="0" applyFont="1" applyFill="1" applyBorder="1" applyAlignment="1">
      <alignment horizontal="left" vertical="top" wrapText="1"/>
    </xf>
    <xf numFmtId="0" fontId="25" fillId="2" borderId="18" xfId="0" applyFont="1" applyFill="1" applyBorder="1" applyAlignment="1">
      <alignment horizontal="left" vertical="top" wrapText="1"/>
    </xf>
    <xf numFmtId="0" fontId="29" fillId="2" borderId="18" xfId="0" applyFont="1" applyFill="1" applyBorder="1" applyAlignment="1">
      <alignment horizontal="left"/>
    </xf>
    <xf numFmtId="0" fontId="31" fillId="2" borderId="18" xfId="0" applyFont="1" applyFill="1" applyBorder="1" applyAlignment="1">
      <alignment horizontal="left"/>
    </xf>
    <xf numFmtId="0" fontId="26" fillId="2" borderId="18" xfId="0" applyFont="1" applyFill="1" applyBorder="1" applyAlignment="1">
      <alignment horizontal="left" vertical="center" wrapText="1"/>
    </xf>
    <xf numFmtId="0" fontId="32" fillId="2" borderId="18" xfId="0" applyFont="1" applyFill="1" applyBorder="1" applyAlignment="1">
      <alignment horizontal="left"/>
    </xf>
    <xf numFmtId="0" fontId="32" fillId="2" borderId="0" xfId="0" applyFont="1" applyFill="1" applyAlignment="1">
      <alignment horizontal="left"/>
    </xf>
    <xf numFmtId="0" fontId="31" fillId="2" borderId="0" xfId="0" applyFont="1" applyFill="1" applyAlignment="1">
      <alignment horizontal="left"/>
    </xf>
    <xf numFmtId="0" fontId="0" fillId="2" borderId="0" xfId="0" applyFill="1" applyAlignment="1">
      <alignment horizontal="left"/>
    </xf>
    <xf numFmtId="4" fontId="33" fillId="2" borderId="0" xfId="0" applyNumberFormat="1" applyFont="1" applyFill="1"/>
    <xf numFmtId="0" fontId="25" fillId="2" borderId="8" xfId="0" applyFont="1" applyFill="1" applyBorder="1" applyAlignment="1">
      <alignment horizontal="left" wrapText="1"/>
    </xf>
    <xf numFmtId="4" fontId="30" fillId="2" borderId="18" xfId="8" applyNumberFormat="1" applyFont="1" applyFill="1" applyBorder="1"/>
    <xf numFmtId="3" fontId="30" fillId="2" borderId="18" xfId="8" applyNumberFormat="1" applyFont="1" applyFill="1" applyBorder="1"/>
    <xf numFmtId="0" fontId="25" fillId="2" borderId="25" xfId="0" applyFont="1" applyFill="1" applyBorder="1" applyAlignment="1">
      <alignment horizontal="left" wrapText="1"/>
    </xf>
    <xf numFmtId="4" fontId="30" fillId="2" borderId="24" xfId="8" applyNumberFormat="1" applyFont="1" applyFill="1" applyBorder="1"/>
    <xf numFmtId="4" fontId="25" fillId="2" borderId="24" xfId="0" applyNumberFormat="1" applyFont="1" applyFill="1" applyBorder="1"/>
    <xf numFmtId="0" fontId="30" fillId="2" borderId="8" xfId="4" applyFont="1" applyFill="1" applyBorder="1" applyAlignment="1">
      <alignment horizontal="left"/>
    </xf>
    <xf numFmtId="0" fontId="30" fillId="2" borderId="11" xfId="4" applyFont="1" applyFill="1" applyBorder="1" applyAlignment="1">
      <alignment horizontal="left"/>
    </xf>
    <xf numFmtId="0" fontId="30" fillId="2" borderId="18" xfId="4" applyFont="1" applyFill="1" applyBorder="1" applyAlignment="1">
      <alignment horizontal="left"/>
    </xf>
    <xf numFmtId="0" fontId="32" fillId="2" borderId="0" xfId="0" applyFont="1" applyFill="1" applyAlignment="1">
      <alignment horizontal="center"/>
    </xf>
    <xf numFmtId="41" fontId="31" fillId="2" borderId="18" xfId="2" applyFont="1" applyFill="1" applyBorder="1" applyAlignment="1">
      <alignment horizontal="right"/>
    </xf>
    <xf numFmtId="0" fontId="0" fillId="2" borderId="0" xfId="0" applyFill="1" applyAlignment="1">
      <alignment wrapText="1"/>
    </xf>
    <xf numFmtId="0" fontId="26" fillId="2" borderId="18" xfId="0" applyFont="1" applyFill="1" applyBorder="1" applyAlignment="1">
      <alignment horizontal="center"/>
    </xf>
    <xf numFmtId="0" fontId="13" fillId="2" borderId="30" xfId="0" applyFont="1" applyFill="1" applyBorder="1" applyAlignment="1">
      <alignment horizontal="center"/>
    </xf>
    <xf numFmtId="0" fontId="13" fillId="2" borderId="31" xfId="0" applyFont="1" applyFill="1" applyBorder="1" applyAlignment="1">
      <alignment horizontal="center"/>
    </xf>
    <xf numFmtId="0" fontId="13" fillId="2" borderId="10" xfId="0" applyFont="1" applyFill="1" applyBorder="1" applyAlignment="1">
      <alignment horizontal="center"/>
    </xf>
    <xf numFmtId="0" fontId="13" fillId="2" borderId="32" xfId="0" applyFont="1" applyFill="1" applyBorder="1" applyAlignment="1">
      <alignment horizontal="center"/>
    </xf>
    <xf numFmtId="0" fontId="13" fillId="2" borderId="33" xfId="0" applyFont="1" applyFill="1" applyBorder="1" applyAlignment="1">
      <alignment horizontal="center"/>
    </xf>
    <xf numFmtId="0" fontId="13" fillId="2" borderId="32" xfId="0" applyFont="1" applyFill="1" applyBorder="1"/>
    <xf numFmtId="0" fontId="15" fillId="2" borderId="0" xfId="0" applyFont="1" applyFill="1" applyAlignment="1">
      <alignment horizontal="center" vertical="center"/>
    </xf>
    <xf numFmtId="0" fontId="17" fillId="2" borderId="30" xfId="0" applyFont="1" applyFill="1" applyBorder="1" applyAlignment="1">
      <alignment horizontal="left" vertical="center"/>
    </xf>
    <xf numFmtId="0" fontId="17" fillId="2" borderId="34" xfId="0" applyFont="1" applyFill="1" applyBorder="1" applyAlignment="1">
      <alignment horizontal="left" vertical="center"/>
    </xf>
    <xf numFmtId="0" fontId="13" fillId="2" borderId="30" xfId="0" applyFont="1" applyFill="1" applyBorder="1"/>
    <xf numFmtId="0" fontId="0" fillId="2" borderId="31" xfId="0" applyFill="1" applyBorder="1"/>
    <xf numFmtId="0" fontId="17" fillId="2" borderId="35" xfId="0" applyFont="1" applyFill="1" applyBorder="1" applyAlignment="1">
      <alignment horizontal="left" vertical="center"/>
    </xf>
    <xf numFmtId="0" fontId="17" fillId="2" borderId="0" xfId="0" applyFont="1" applyFill="1" applyAlignment="1">
      <alignment horizontal="left" vertical="center"/>
    </xf>
    <xf numFmtId="0" fontId="0" fillId="2" borderId="10" xfId="0" applyFill="1" applyBorder="1"/>
    <xf numFmtId="0" fontId="13" fillId="2" borderId="0" xfId="0" applyFont="1" applyFill="1" applyAlignment="1">
      <alignment horizontal="left" vertical="top" wrapText="1"/>
    </xf>
    <xf numFmtId="0" fontId="17" fillId="2" borderId="34" xfId="0" applyFont="1" applyFill="1" applyBorder="1" applyAlignment="1">
      <alignment horizontal="left" vertical="top" wrapText="1"/>
    </xf>
    <xf numFmtId="0" fontId="17" fillId="2" borderId="35" xfId="0" applyFont="1" applyFill="1" applyBorder="1" applyAlignment="1">
      <alignment horizontal="left" vertical="top" wrapText="1"/>
    </xf>
    <xf numFmtId="0" fontId="15" fillId="2" borderId="24" xfId="0" applyFont="1" applyFill="1" applyBorder="1" applyAlignment="1">
      <alignment horizontal="center" vertical="center"/>
    </xf>
    <xf numFmtId="0" fontId="15" fillId="2" borderId="2" xfId="0" applyFont="1" applyFill="1" applyBorder="1" applyAlignment="1">
      <alignment horizontal="center" vertical="center"/>
    </xf>
    <xf numFmtId="0" fontId="17" fillId="2" borderId="0" xfId="0" applyFont="1" applyFill="1" applyAlignment="1">
      <alignment horizontal="left" vertical="top" wrapText="1"/>
    </xf>
    <xf numFmtId="0" fontId="13" fillId="2" borderId="30" xfId="0" applyFont="1" applyFill="1" applyBorder="1" applyAlignment="1">
      <alignment horizontal="left" vertical="top" wrapText="1"/>
    </xf>
    <xf numFmtId="0" fontId="13" fillId="2" borderId="31" xfId="0" applyFont="1" applyFill="1" applyBorder="1" applyAlignment="1">
      <alignment horizontal="left" vertical="top" wrapText="1"/>
    </xf>
    <xf numFmtId="0" fontId="19" fillId="2" borderId="0" xfId="0" applyFont="1" applyFill="1" applyAlignment="1">
      <alignment horizontal="left"/>
    </xf>
    <xf numFmtId="0" fontId="34" fillId="2" borderId="31" xfId="0" applyFont="1" applyFill="1" applyBorder="1" applyAlignment="1">
      <alignment horizontal="center" vertical="center"/>
    </xf>
    <xf numFmtId="0" fontId="13" fillId="2" borderId="11" xfId="0" applyFont="1" applyFill="1" applyBorder="1" applyAlignment="1">
      <alignment horizontal="left" vertical="top" wrapText="1"/>
    </xf>
    <xf numFmtId="0" fontId="17" fillId="2" borderId="37" xfId="0" applyFont="1" applyFill="1" applyBorder="1" applyAlignment="1">
      <alignment horizontal="left" vertical="top" wrapText="1"/>
    </xf>
    <xf numFmtId="0" fontId="17" fillId="2" borderId="30" xfId="0" applyFont="1" applyFill="1" applyBorder="1"/>
    <xf numFmtId="14" fontId="32" fillId="2" borderId="18" xfId="0" applyNumberFormat="1" applyFont="1" applyFill="1" applyBorder="1" applyAlignment="1">
      <alignment horizontal="center"/>
    </xf>
    <xf numFmtId="41" fontId="32" fillId="2" borderId="18" xfId="2" applyFont="1" applyFill="1" applyBorder="1" applyAlignment="1">
      <alignment horizontal="right"/>
    </xf>
    <xf numFmtId="41" fontId="26" fillId="2" borderId="18" xfId="2" applyFont="1" applyFill="1" applyBorder="1"/>
    <xf numFmtId="14" fontId="26" fillId="2" borderId="11" xfId="0" applyNumberFormat="1" applyFont="1" applyFill="1" applyBorder="1" applyAlignment="1">
      <alignment horizontal="center" vertical="center" wrapText="1"/>
    </xf>
    <xf numFmtId="0" fontId="26" fillId="2" borderId="37" xfId="0" applyFont="1" applyFill="1" applyBorder="1" applyAlignment="1">
      <alignment horizontal="center" vertical="center" wrapText="1"/>
    </xf>
    <xf numFmtId="4" fontId="25" fillId="2" borderId="18" xfId="0" applyNumberFormat="1" applyFont="1" applyFill="1" applyBorder="1" applyAlignment="1">
      <alignment horizontal="right" vertical="top" wrapText="1"/>
    </xf>
    <xf numFmtId="168" fontId="30" fillId="2" borderId="18" xfId="1" applyNumberFormat="1" applyFont="1" applyFill="1" applyBorder="1" applyAlignment="1">
      <alignment horizontal="right" vertical="top" wrapText="1"/>
    </xf>
    <xf numFmtId="168" fontId="0" fillId="2" borderId="0" xfId="0" applyNumberFormat="1" applyFill="1"/>
    <xf numFmtId="3" fontId="36" fillId="2" borderId="0" xfId="0" applyNumberFormat="1" applyFont="1" applyFill="1" applyAlignment="1">
      <alignment horizontal="right" vertical="top" wrapText="1"/>
    </xf>
    <xf numFmtId="3" fontId="33" fillId="2" borderId="0" xfId="0" applyNumberFormat="1" applyFont="1" applyFill="1" applyAlignment="1">
      <alignment horizontal="right" vertical="top" wrapText="1"/>
    </xf>
    <xf numFmtId="0" fontId="33" fillId="2" borderId="0" xfId="0" applyFont="1" applyFill="1"/>
    <xf numFmtId="3" fontId="33" fillId="2" borderId="0" xfId="0" applyNumberFormat="1" applyFont="1" applyFill="1" applyAlignment="1">
      <alignment wrapText="1"/>
    </xf>
    <xf numFmtId="0" fontId="25" fillId="0" borderId="18" xfId="0" applyFont="1" applyBorder="1" applyAlignment="1">
      <alignment horizontal="left"/>
    </xf>
    <xf numFmtId="0" fontId="25" fillId="0" borderId="18" xfId="0" applyFont="1" applyBorder="1"/>
    <xf numFmtId="3" fontId="25" fillId="0" borderId="18" xfId="0" applyNumberFormat="1" applyFont="1" applyBorder="1"/>
    <xf numFmtId="0" fontId="25" fillId="0" borderId="18" xfId="0" applyFont="1" applyBorder="1" applyAlignment="1">
      <alignment wrapText="1"/>
    </xf>
    <xf numFmtId="168" fontId="25" fillId="0" borderId="0" xfId="1" applyNumberFormat="1" applyFont="1" applyFill="1" applyAlignment="1">
      <alignment horizontal="center"/>
    </xf>
    <xf numFmtId="0" fontId="25" fillId="0" borderId="0" xfId="0" applyFont="1"/>
    <xf numFmtId="41" fontId="13" fillId="0" borderId="12" xfId="2" applyFont="1" applyFill="1" applyBorder="1" applyAlignment="1">
      <alignment vertical="center" wrapText="1"/>
    </xf>
    <xf numFmtId="0" fontId="13" fillId="0" borderId="0" xfId="0" applyFont="1"/>
    <xf numFmtId="3" fontId="13" fillId="0" borderId="0" xfId="0" applyNumberFormat="1" applyFont="1"/>
    <xf numFmtId="0" fontId="41" fillId="2" borderId="0" xfId="0" applyFont="1" applyFill="1" applyAlignment="1">
      <alignment horizontal="center"/>
    </xf>
    <xf numFmtId="0" fontId="42" fillId="2" borderId="0" xfId="0" applyFont="1" applyFill="1" applyAlignment="1">
      <alignment horizontal="center"/>
    </xf>
    <xf numFmtId="0" fontId="42" fillId="2" borderId="0" xfId="0" applyFont="1" applyFill="1"/>
    <xf numFmtId="41" fontId="41" fillId="2" borderId="0" xfId="2" applyFont="1" applyFill="1" applyAlignment="1">
      <alignment horizontal="left" vertical="center"/>
    </xf>
    <xf numFmtId="3" fontId="41" fillId="2" borderId="0" xfId="0" applyNumberFormat="1" applyFont="1" applyFill="1" applyAlignment="1">
      <alignment horizontal="center" vertical="center"/>
    </xf>
    <xf numFmtId="0" fontId="41" fillId="2" borderId="0" xfId="0" applyFont="1" applyFill="1" applyAlignment="1">
      <alignment horizontal="center" vertical="center"/>
    </xf>
    <xf numFmtId="41" fontId="45" fillId="2" borderId="12" xfId="2" applyFont="1" applyFill="1" applyBorder="1" applyAlignment="1">
      <alignment vertical="center" wrapText="1"/>
    </xf>
    <xf numFmtId="3" fontId="43" fillId="2" borderId="2" xfId="0" applyNumberFormat="1" applyFont="1" applyFill="1" applyBorder="1" applyAlignment="1">
      <alignment horizontal="right" vertical="center" wrapText="1"/>
    </xf>
    <xf numFmtId="41" fontId="45" fillId="2" borderId="24" xfId="2" applyFont="1" applyFill="1" applyBorder="1" applyAlignment="1">
      <alignment vertical="center" wrapText="1"/>
    </xf>
    <xf numFmtId="41" fontId="43" fillId="2" borderId="12" xfId="2" applyFont="1" applyFill="1" applyBorder="1" applyAlignment="1">
      <alignment vertical="center" wrapText="1"/>
    </xf>
    <xf numFmtId="0" fontId="43" fillId="2" borderId="2" xfId="0" applyFont="1" applyFill="1" applyBorder="1" applyAlignment="1">
      <alignment vertical="center" wrapText="1"/>
    </xf>
    <xf numFmtId="3" fontId="41" fillId="2" borderId="2" xfId="0" applyNumberFormat="1" applyFont="1" applyFill="1" applyBorder="1" applyAlignment="1">
      <alignment horizontal="right" vertical="center" wrapText="1"/>
    </xf>
    <xf numFmtId="41" fontId="41" fillId="2" borderId="12" xfId="2" applyFont="1" applyFill="1" applyBorder="1" applyAlignment="1">
      <alignment vertical="center" wrapText="1"/>
    </xf>
    <xf numFmtId="3" fontId="41" fillId="2" borderId="0" xfId="0" applyNumberFormat="1" applyFont="1" applyFill="1" applyAlignment="1">
      <alignment horizontal="center"/>
    </xf>
    <xf numFmtId="41" fontId="41" fillId="2" borderId="12" xfId="2" applyFont="1" applyFill="1" applyBorder="1" applyAlignment="1">
      <alignment horizontal="left" vertical="center" wrapText="1"/>
    </xf>
    <xf numFmtId="41" fontId="41" fillId="2" borderId="0" xfId="2" applyFont="1" applyFill="1" applyBorder="1" applyAlignment="1">
      <alignment horizontal="left" vertical="center" wrapText="1"/>
    </xf>
    <xf numFmtId="41" fontId="43" fillId="2" borderId="12" xfId="2" applyFont="1" applyFill="1" applyBorder="1" applyAlignment="1">
      <alignment horizontal="left" vertical="center" wrapText="1"/>
    </xf>
    <xf numFmtId="0" fontId="42" fillId="0" borderId="0" xfId="0" applyFont="1"/>
    <xf numFmtId="41" fontId="41" fillId="0" borderId="12" xfId="2" applyFont="1" applyFill="1" applyBorder="1" applyAlignment="1">
      <alignment vertical="center" wrapText="1"/>
    </xf>
    <xf numFmtId="0" fontId="42" fillId="0" borderId="0" xfId="0" applyFont="1" applyAlignment="1">
      <alignment horizontal="center"/>
    </xf>
    <xf numFmtId="3" fontId="41" fillId="2" borderId="10" xfId="0" applyNumberFormat="1" applyFont="1" applyFill="1" applyBorder="1" applyAlignment="1">
      <alignment horizontal="right" vertical="center" wrapText="1"/>
    </xf>
    <xf numFmtId="41" fontId="43" fillId="2" borderId="13" xfId="2" applyFont="1" applyFill="1" applyBorder="1" applyAlignment="1">
      <alignment vertical="center" wrapText="1"/>
    </xf>
    <xf numFmtId="3" fontId="41" fillId="2" borderId="13" xfId="0" applyNumberFormat="1" applyFont="1" applyFill="1" applyBorder="1" applyAlignment="1">
      <alignment horizontal="right" vertical="center" wrapText="1"/>
    </xf>
    <xf numFmtId="41" fontId="43" fillId="2" borderId="14" xfId="2" applyFont="1" applyFill="1" applyBorder="1" applyAlignment="1">
      <alignment horizontal="left" vertical="center" wrapText="1"/>
    </xf>
    <xf numFmtId="3" fontId="43" fillId="2" borderId="15" xfId="0" applyNumberFormat="1" applyFont="1" applyFill="1" applyBorder="1" applyAlignment="1">
      <alignment horizontal="right" vertical="center" wrapText="1"/>
    </xf>
    <xf numFmtId="0" fontId="43" fillId="2" borderId="15" xfId="0" applyFont="1" applyFill="1" applyBorder="1" applyAlignment="1">
      <alignment horizontal="center" vertical="center" wrapText="1"/>
    </xf>
    <xf numFmtId="3" fontId="43" fillId="0" borderId="16" xfId="0" applyNumberFormat="1" applyFont="1" applyBorder="1" applyAlignment="1">
      <alignment horizontal="right" vertical="center" wrapText="1"/>
    </xf>
    <xf numFmtId="41" fontId="43" fillId="2" borderId="0" xfId="2" applyFont="1" applyFill="1" applyAlignment="1">
      <alignment horizontal="center" vertical="center"/>
    </xf>
    <xf numFmtId="3" fontId="41" fillId="2" borderId="0" xfId="0" applyNumberFormat="1" applyFont="1" applyFill="1" applyAlignment="1">
      <alignment vertical="center"/>
    </xf>
    <xf numFmtId="0" fontId="41" fillId="2" borderId="0" xfId="0" applyFont="1" applyFill="1" applyAlignment="1">
      <alignment vertical="center"/>
    </xf>
    <xf numFmtId="0" fontId="41" fillId="2" borderId="0" xfId="0" applyFont="1" applyFill="1"/>
    <xf numFmtId="41" fontId="41" fillId="2" borderId="0" xfId="2" applyFont="1" applyFill="1" applyAlignment="1">
      <alignment vertical="center"/>
    </xf>
    <xf numFmtId="41" fontId="41" fillId="2" borderId="17" xfId="2" applyFont="1" applyFill="1" applyBorder="1" applyAlignment="1">
      <alignment vertical="center" wrapText="1"/>
    </xf>
    <xf numFmtId="3" fontId="41" fillId="2" borderId="18" xfId="0" applyNumberFormat="1" applyFont="1" applyFill="1" applyBorder="1" applyAlignment="1">
      <alignment horizontal="center" vertical="center" wrapText="1"/>
    </xf>
    <xf numFmtId="0" fontId="41" fillId="2" borderId="19" xfId="0" applyFont="1" applyFill="1" applyBorder="1" applyAlignment="1">
      <alignment vertical="center" wrapText="1"/>
    </xf>
    <xf numFmtId="41" fontId="41" fillId="2" borderId="21" xfId="2" applyFont="1" applyFill="1" applyBorder="1" applyAlignment="1">
      <alignment vertical="center" wrapText="1"/>
    </xf>
    <xf numFmtId="3" fontId="41" fillId="2" borderId="15" xfId="0" applyNumberFormat="1" applyFont="1" applyFill="1" applyBorder="1" applyAlignment="1">
      <alignment horizontal="center" vertical="center" wrapText="1"/>
    </xf>
    <xf numFmtId="0" fontId="41" fillId="2" borderId="22" xfId="0" applyFont="1" applyFill="1" applyBorder="1" applyAlignment="1">
      <alignment vertical="center" wrapText="1"/>
    </xf>
    <xf numFmtId="3" fontId="41" fillId="2" borderId="23" xfId="0" applyNumberFormat="1" applyFont="1" applyFill="1" applyBorder="1" applyAlignment="1">
      <alignment horizontal="center" vertical="center" wrapText="1"/>
    </xf>
    <xf numFmtId="41" fontId="41" fillId="2" borderId="0" xfId="2" applyFont="1" applyFill="1" applyAlignment="1">
      <alignment horizontal="justify" vertical="center"/>
    </xf>
    <xf numFmtId="41" fontId="43" fillId="2" borderId="0" xfId="2" applyFont="1" applyFill="1" applyAlignment="1">
      <alignment horizontal="left" vertical="center"/>
    </xf>
    <xf numFmtId="41" fontId="34" fillId="0" borderId="12" xfId="2" applyFont="1" applyFill="1" applyBorder="1" applyAlignment="1">
      <alignment vertical="center" wrapText="1"/>
    </xf>
    <xf numFmtId="41" fontId="24" fillId="0" borderId="12" xfId="2" applyFont="1" applyFill="1" applyBorder="1" applyAlignment="1">
      <alignment vertical="center" wrapText="1"/>
    </xf>
    <xf numFmtId="41" fontId="13" fillId="0" borderId="0" xfId="2" applyFont="1" applyFill="1" applyAlignment="1">
      <alignment horizontal="center" vertical="center"/>
    </xf>
    <xf numFmtId="41" fontId="17" fillId="0" borderId="0" xfId="2" applyFont="1" applyFill="1" applyAlignment="1">
      <alignment horizontal="center" vertical="center"/>
    </xf>
    <xf numFmtId="41" fontId="13" fillId="0" borderId="0" xfId="2" applyFont="1" applyFill="1" applyAlignment="1">
      <alignment horizontal="left" vertical="center"/>
    </xf>
    <xf numFmtId="41" fontId="17" fillId="0" borderId="12" xfId="2" applyFont="1" applyFill="1" applyBorder="1" applyAlignment="1">
      <alignment vertical="center" wrapText="1"/>
    </xf>
    <xf numFmtId="41" fontId="35" fillId="0" borderId="12" xfId="2" applyFont="1" applyFill="1" applyBorder="1" applyAlignment="1">
      <alignment vertical="center" wrapText="1"/>
    </xf>
    <xf numFmtId="41" fontId="13" fillId="0" borderId="12" xfId="2" applyFont="1" applyFill="1" applyBorder="1" applyAlignment="1">
      <alignment vertical="center"/>
    </xf>
    <xf numFmtId="41" fontId="13" fillId="0" borderId="12" xfId="2" applyFont="1" applyFill="1" applyBorder="1" applyAlignment="1">
      <alignment horizontal="justify" vertical="center" wrapText="1"/>
    </xf>
    <xf numFmtId="41" fontId="17" fillId="0" borderId="40" xfId="2" applyFont="1" applyFill="1" applyBorder="1" applyAlignment="1">
      <alignment vertical="center" wrapText="1"/>
    </xf>
    <xf numFmtId="41" fontId="17" fillId="0" borderId="41" xfId="2" applyFont="1" applyFill="1" applyBorder="1" applyAlignment="1">
      <alignment vertical="center" wrapText="1"/>
    </xf>
    <xf numFmtId="41" fontId="17" fillId="0" borderId="21" xfId="2" applyFont="1" applyFill="1" applyBorder="1" applyAlignment="1">
      <alignment vertical="center" wrapText="1"/>
    </xf>
    <xf numFmtId="0" fontId="24" fillId="0" borderId="0" xfId="0" applyFont="1"/>
    <xf numFmtId="3" fontId="13" fillId="0" borderId="0" xfId="0" applyNumberFormat="1" applyFont="1" applyAlignment="1">
      <alignment horizontal="right"/>
    </xf>
    <xf numFmtId="49" fontId="18" fillId="3" borderId="18" xfId="0" applyNumberFormat="1" applyFont="1" applyFill="1" applyBorder="1" applyAlignment="1">
      <alignment horizontal="center" vertical="center" wrapText="1"/>
    </xf>
    <xf numFmtId="0" fontId="23" fillId="0" borderId="18" xfId="0" applyFont="1" applyBorder="1" applyAlignment="1">
      <alignment horizontal="center" vertical="center"/>
    </xf>
    <xf numFmtId="3" fontId="23" fillId="0" borderId="18" xfId="0" applyNumberFormat="1" applyFont="1" applyBorder="1" applyAlignment="1">
      <alignment horizontal="center" vertical="center"/>
    </xf>
    <xf numFmtId="10" fontId="23" fillId="0" borderId="18" xfId="0" applyNumberFormat="1" applyFont="1" applyBorder="1" applyAlignment="1">
      <alignment horizontal="center" vertical="center"/>
    </xf>
    <xf numFmtId="0" fontId="23" fillId="5" borderId="18" xfId="0" applyFont="1" applyFill="1" applyBorder="1" applyAlignment="1">
      <alignment horizontal="center" vertical="center"/>
    </xf>
    <xf numFmtId="3" fontId="23" fillId="5" borderId="18" xfId="0" applyNumberFormat="1" applyFont="1" applyFill="1" applyBorder="1" applyAlignment="1">
      <alignment horizontal="center" vertical="center"/>
    </xf>
    <xf numFmtId="0" fontId="23" fillId="0" borderId="18" xfId="0" applyFont="1" applyBorder="1" applyAlignment="1">
      <alignment horizontal="center" vertical="center" wrapText="1"/>
    </xf>
    <xf numFmtId="41" fontId="25" fillId="2" borderId="0" xfId="2" applyFont="1" applyFill="1"/>
    <xf numFmtId="0" fontId="25" fillId="0" borderId="18" xfId="0" applyFont="1" applyBorder="1" applyAlignment="1">
      <alignment horizontal="center"/>
    </xf>
    <xf numFmtId="41" fontId="0" fillId="2" borderId="0" xfId="2" applyFont="1" applyFill="1"/>
    <xf numFmtId="0" fontId="31" fillId="0" borderId="18" xfId="0" applyFont="1" applyBorder="1" applyAlignment="1">
      <alignment horizontal="left"/>
    </xf>
    <xf numFmtId="41" fontId="25" fillId="0" borderId="18" xfId="2" applyFont="1" applyFill="1" applyBorder="1"/>
    <xf numFmtId="41" fontId="25" fillId="2" borderId="18" xfId="2" applyFont="1" applyFill="1" applyBorder="1"/>
    <xf numFmtId="3" fontId="41" fillId="2" borderId="5" xfId="0" applyNumberFormat="1" applyFont="1" applyFill="1" applyBorder="1" applyAlignment="1">
      <alignment horizontal="center" vertical="center" wrapText="1"/>
    </xf>
    <xf numFmtId="0" fontId="13" fillId="0" borderId="30" xfId="0" applyFont="1" applyBorder="1" applyAlignment="1">
      <alignment horizontal="center"/>
    </xf>
    <xf numFmtId="0" fontId="13" fillId="0" borderId="31" xfId="0" applyFont="1" applyBorder="1" applyAlignment="1">
      <alignment horizontal="center"/>
    </xf>
    <xf numFmtId="0" fontId="20" fillId="0" borderId="35" xfId="0" applyFont="1" applyBorder="1" applyAlignment="1">
      <alignment horizontal="left"/>
    </xf>
    <xf numFmtId="0" fontId="13" fillId="0" borderId="0" xfId="0" applyFont="1" applyAlignment="1">
      <alignment horizontal="left"/>
    </xf>
    <xf numFmtId="0" fontId="13" fillId="0" borderId="0" xfId="0" applyFont="1" applyAlignment="1">
      <alignment horizontal="center"/>
    </xf>
    <xf numFmtId="0" fontId="13" fillId="0" borderId="10" xfId="0" applyFont="1" applyBorder="1" applyAlignment="1">
      <alignment horizontal="center"/>
    </xf>
    <xf numFmtId="0" fontId="13" fillId="0" borderId="35" xfId="0" applyFont="1" applyBorder="1" applyAlignment="1">
      <alignment horizontal="left"/>
    </xf>
    <xf numFmtId="0" fontId="13" fillId="0" borderId="36" xfId="0" applyFont="1" applyBorder="1" applyAlignment="1">
      <alignment horizontal="left"/>
    </xf>
    <xf numFmtId="0" fontId="13" fillId="0" borderId="32" xfId="0" applyFont="1" applyBorder="1" applyAlignment="1">
      <alignment horizontal="left"/>
    </xf>
    <xf numFmtId="0" fontId="13" fillId="0" borderId="32" xfId="0" applyFont="1" applyBorder="1" applyAlignment="1">
      <alignment horizontal="center"/>
    </xf>
    <xf numFmtId="0" fontId="13" fillId="0" borderId="33" xfId="0" applyFont="1" applyBorder="1" applyAlignment="1">
      <alignment horizontal="center"/>
    </xf>
    <xf numFmtId="4" fontId="25" fillId="2" borderId="18" xfId="0" applyNumberFormat="1" applyFont="1" applyFill="1" applyBorder="1" applyAlignment="1">
      <alignment horizontal="center"/>
    </xf>
    <xf numFmtId="0" fontId="15" fillId="2" borderId="0" xfId="0" applyFont="1" applyFill="1" applyAlignment="1">
      <alignment vertical="center"/>
    </xf>
    <xf numFmtId="3" fontId="15" fillId="2" borderId="0" xfId="0" applyNumberFormat="1" applyFont="1" applyFill="1" applyAlignment="1">
      <alignment vertical="center"/>
    </xf>
    <xf numFmtId="41" fontId="13" fillId="2" borderId="0" xfId="2" applyFont="1" applyFill="1" applyAlignment="1">
      <alignment horizontal="left" vertical="center"/>
    </xf>
    <xf numFmtId="0" fontId="15" fillId="2" borderId="0" xfId="0" applyFont="1" applyFill="1"/>
    <xf numFmtId="0" fontId="49" fillId="2" borderId="3" xfId="0" applyFont="1" applyFill="1" applyBorder="1" applyAlignment="1">
      <alignment horizontal="left" vertical="top" wrapText="1"/>
    </xf>
    <xf numFmtId="41" fontId="23" fillId="2" borderId="10" xfId="2" applyFont="1" applyFill="1" applyBorder="1" applyAlignment="1">
      <alignment vertical="center" wrapText="1"/>
    </xf>
    <xf numFmtId="0" fontId="20" fillId="2" borderId="2" xfId="0" applyFont="1" applyFill="1" applyBorder="1" applyAlignment="1">
      <alignment vertical="center" wrapText="1"/>
    </xf>
    <xf numFmtId="0" fontId="20" fillId="2" borderId="0" xfId="0" applyFont="1" applyFill="1" applyAlignment="1">
      <alignment vertical="center" wrapText="1"/>
    </xf>
    <xf numFmtId="3" fontId="23" fillId="2" borderId="2" xfId="0" applyNumberFormat="1" applyFont="1" applyFill="1" applyBorder="1" applyAlignment="1">
      <alignment vertical="center" wrapText="1"/>
    </xf>
    <xf numFmtId="3" fontId="19" fillId="2" borderId="2" xfId="0" applyNumberFormat="1" applyFont="1" applyFill="1" applyBorder="1" applyAlignment="1">
      <alignment vertical="center" wrapText="1"/>
    </xf>
    <xf numFmtId="168" fontId="20" fillId="2" borderId="2" xfId="1" applyNumberFormat="1" applyFont="1" applyFill="1" applyBorder="1" applyAlignment="1">
      <alignment vertical="center" wrapText="1"/>
    </xf>
    <xf numFmtId="41" fontId="20" fillId="2" borderId="10" xfId="2" applyFont="1" applyFill="1" applyBorder="1" applyAlignment="1">
      <alignment vertical="center" wrapText="1"/>
    </xf>
    <xf numFmtId="41" fontId="20" fillId="2" borderId="2" xfId="2" applyFont="1" applyFill="1" applyBorder="1" applyAlignment="1">
      <alignment vertical="center" wrapText="1"/>
    </xf>
    <xf numFmtId="0" fontId="49" fillId="2" borderId="7" xfId="0" applyFont="1" applyFill="1" applyBorder="1" applyAlignment="1">
      <alignment horizontal="left" vertical="top" wrapText="1"/>
    </xf>
    <xf numFmtId="3" fontId="20" fillId="2" borderId="2" xfId="0" applyNumberFormat="1" applyFont="1" applyFill="1" applyBorder="1" applyAlignment="1">
      <alignment vertical="center" wrapText="1"/>
    </xf>
    <xf numFmtId="3" fontId="0" fillId="2" borderId="0" xfId="0" applyNumberFormat="1" applyFill="1"/>
    <xf numFmtId="41" fontId="0" fillId="2" borderId="0" xfId="0" applyNumberFormat="1" applyFill="1"/>
    <xf numFmtId="0" fontId="26" fillId="0" borderId="0" xfId="0" applyFont="1" applyAlignment="1">
      <alignment horizontal="left"/>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25" fillId="2" borderId="11" xfId="0" applyFont="1" applyFill="1" applyBorder="1" applyAlignment="1">
      <alignment horizontal="left"/>
    </xf>
    <xf numFmtId="41" fontId="17" fillId="0" borderId="43" xfId="2" applyFont="1" applyFill="1" applyBorder="1" applyAlignment="1">
      <alignment vertical="center" wrapText="1"/>
    </xf>
    <xf numFmtId="168" fontId="0" fillId="2" borderId="0" xfId="1" applyNumberFormat="1" applyFont="1" applyFill="1"/>
    <xf numFmtId="0" fontId="69" fillId="2" borderId="18" xfId="6" applyFont="1" applyFill="1" applyBorder="1" applyAlignment="1">
      <alignment horizontal="left"/>
    </xf>
    <xf numFmtId="0" fontId="72" fillId="2" borderId="7" xfId="0" applyFont="1" applyFill="1" applyBorder="1" applyAlignment="1">
      <alignment horizontal="left" vertical="top" wrapText="1"/>
    </xf>
    <xf numFmtId="41" fontId="73" fillId="2" borderId="11" xfId="2" applyFont="1" applyFill="1" applyBorder="1" applyAlignment="1">
      <alignment vertical="center" wrapText="1"/>
    </xf>
    <xf numFmtId="3" fontId="73" fillId="2" borderId="18" xfId="0" applyNumberFormat="1" applyFont="1" applyFill="1" applyBorder="1" applyAlignment="1">
      <alignment vertical="center" wrapText="1"/>
    </xf>
    <xf numFmtId="41" fontId="22" fillId="2" borderId="20" xfId="2" applyFont="1" applyFill="1" applyBorder="1" applyAlignment="1">
      <alignment vertical="top" wrapText="1"/>
    </xf>
    <xf numFmtId="0" fontId="74" fillId="0" borderId="0" xfId="0" applyFont="1"/>
    <xf numFmtId="0" fontId="81" fillId="0" borderId="0" xfId="0" applyFont="1"/>
    <xf numFmtId="0" fontId="79" fillId="0" borderId="0" xfId="0" applyFont="1" applyAlignment="1">
      <alignment horizontal="center" vertical="top" wrapText="1"/>
    </xf>
    <xf numFmtId="0" fontId="80" fillId="0" borderId="0" xfId="0" applyFont="1" applyAlignment="1">
      <alignment horizontal="left" vertical="top" wrapText="1"/>
    </xf>
    <xf numFmtId="0" fontId="78" fillId="0" borderId="24" xfId="0" applyFont="1" applyBorder="1" applyAlignment="1">
      <alignment horizontal="left" vertical="top" wrapText="1"/>
    </xf>
    <xf numFmtId="0" fontId="78" fillId="0" borderId="24" xfId="0" applyFont="1" applyBorder="1" applyAlignment="1">
      <alignment horizontal="right" vertical="top" wrapText="1"/>
    </xf>
    <xf numFmtId="0" fontId="70" fillId="0" borderId="2" xfId="0" applyFont="1" applyBorder="1" applyAlignment="1">
      <alignment horizontal="left" vertical="top" wrapText="1"/>
    </xf>
    <xf numFmtId="3" fontId="70" fillId="0" borderId="2" xfId="0" applyNumberFormat="1" applyFont="1" applyBorder="1" applyAlignment="1">
      <alignment horizontal="right" vertical="top"/>
    </xf>
    <xf numFmtId="0" fontId="74" fillId="0" borderId="2" xfId="0" applyFont="1" applyBorder="1"/>
    <xf numFmtId="0" fontId="70" fillId="0" borderId="13" xfId="0" applyFont="1" applyBorder="1" applyAlignment="1">
      <alignment horizontal="left" vertical="top" wrapText="1"/>
    </xf>
    <xf numFmtId="3" fontId="70" fillId="0" borderId="13" xfId="0" applyNumberFormat="1" applyFont="1" applyBorder="1" applyAlignment="1">
      <alignment horizontal="right" vertical="top"/>
    </xf>
    <xf numFmtId="0" fontId="78" fillId="6" borderId="18" xfId="0" applyFont="1" applyFill="1" applyBorder="1" applyAlignment="1">
      <alignment horizontal="left" vertical="top" wrapText="1"/>
    </xf>
    <xf numFmtId="3" fontId="78" fillId="6" borderId="18" xfId="0" applyNumberFormat="1" applyFont="1" applyFill="1" applyBorder="1" applyAlignment="1">
      <alignment horizontal="right" vertical="top"/>
    </xf>
    <xf numFmtId="168" fontId="74" fillId="0" borderId="0" xfId="1" applyNumberFormat="1" applyFont="1"/>
    <xf numFmtId="168" fontId="74" fillId="0" borderId="0" xfId="0" applyNumberFormat="1" applyFont="1"/>
    <xf numFmtId="0" fontId="75" fillId="0" borderId="0" xfId="0" applyFont="1" applyAlignment="1">
      <alignment vertical="top" wrapText="1"/>
    </xf>
    <xf numFmtId="0" fontId="76" fillId="0" borderId="0" xfId="0" applyFont="1" applyAlignment="1">
      <alignment vertical="top" wrapText="1"/>
    </xf>
    <xf numFmtId="0" fontId="77" fillId="0" borderId="32" xfId="0" applyFont="1" applyBorder="1" applyAlignment="1">
      <alignment vertical="top" wrapText="1"/>
    </xf>
    <xf numFmtId="49" fontId="78" fillId="0" borderId="24" xfId="0" applyNumberFormat="1" applyFont="1" applyBorder="1" applyAlignment="1">
      <alignment horizontal="left" vertical="top" wrapText="1"/>
    </xf>
    <xf numFmtId="49" fontId="70" fillId="0" borderId="2" xfId="0" applyNumberFormat="1" applyFont="1" applyBorder="1" applyAlignment="1">
      <alignment horizontal="left" vertical="top" wrapText="1"/>
    </xf>
    <xf numFmtId="3" fontId="43" fillId="0" borderId="2" xfId="0" applyNumberFormat="1" applyFont="1" applyBorder="1" applyAlignment="1">
      <alignment horizontal="right" vertical="center" wrapText="1"/>
    </xf>
    <xf numFmtId="168" fontId="33" fillId="2" borderId="0" xfId="1" applyNumberFormat="1" applyFont="1" applyFill="1" applyAlignment="1">
      <alignment horizontal="left"/>
    </xf>
    <xf numFmtId="0" fontId="1" fillId="0" borderId="0" xfId="84"/>
    <xf numFmtId="41" fontId="71" fillId="2" borderId="0" xfId="675" applyFont="1" applyFill="1" applyAlignment="1">
      <alignment horizontal="left" vertical="center"/>
    </xf>
    <xf numFmtId="41" fontId="63" fillId="2" borderId="3" xfId="675" applyFont="1" applyFill="1" applyBorder="1" applyAlignment="1">
      <alignment vertical="center" wrapText="1"/>
    </xf>
    <xf numFmtId="41" fontId="64" fillId="2" borderId="8" xfId="675" applyFont="1" applyFill="1" applyBorder="1" applyAlignment="1">
      <alignment vertical="center" wrapText="1"/>
    </xf>
    <xf numFmtId="41" fontId="63" fillId="2" borderId="8" xfId="675" applyFont="1" applyFill="1" applyBorder="1" applyAlignment="1">
      <alignment vertical="center" wrapText="1"/>
    </xf>
    <xf numFmtId="41" fontId="63" fillId="2" borderId="8" xfId="675" applyFont="1" applyFill="1" applyBorder="1" applyAlignment="1">
      <alignment horizontal="center" vertical="center" wrapText="1"/>
    </xf>
    <xf numFmtId="41" fontId="63" fillId="2" borderId="7" xfId="675" applyFont="1" applyFill="1" applyBorder="1" applyAlignment="1">
      <alignment vertical="center" wrapText="1"/>
    </xf>
    <xf numFmtId="41" fontId="64" fillId="2" borderId="8" xfId="675" applyFont="1" applyFill="1" applyBorder="1" applyAlignment="1">
      <alignment horizontal="left" vertical="center" wrapText="1"/>
    </xf>
    <xf numFmtId="41" fontId="63" fillId="2" borderId="8" xfId="675" applyFont="1" applyFill="1" applyBorder="1" applyAlignment="1">
      <alignment horizontal="left" vertical="center" wrapText="1"/>
    </xf>
    <xf numFmtId="41" fontId="64" fillId="2" borderId="4" xfId="675" applyFont="1" applyFill="1" applyBorder="1" applyAlignment="1">
      <alignment vertical="center" wrapText="1"/>
    </xf>
    <xf numFmtId="41" fontId="65" fillId="2" borderId="0" xfId="675" applyFont="1" applyFill="1" applyAlignment="1">
      <alignment horizontal="center" vertical="center"/>
    </xf>
    <xf numFmtId="0" fontId="1" fillId="2" borderId="0" xfId="84" applyFill="1"/>
    <xf numFmtId="3" fontId="1" fillId="2" borderId="0" xfId="84" applyNumberFormat="1" applyFill="1"/>
    <xf numFmtId="41" fontId="11" fillId="2" borderId="0" xfId="675" applyFont="1" applyFill="1"/>
    <xf numFmtId="168" fontId="20" fillId="2" borderId="1" xfId="1" applyNumberFormat="1" applyFont="1" applyFill="1" applyBorder="1" applyAlignment="1">
      <alignment vertical="top" wrapText="1"/>
    </xf>
    <xf numFmtId="3" fontId="12" fillId="2" borderId="0" xfId="0" applyNumberFormat="1" applyFont="1" applyFill="1"/>
    <xf numFmtId="41" fontId="41" fillId="0" borderId="12" xfId="2" applyFont="1" applyFill="1" applyBorder="1" applyAlignment="1">
      <alignment horizontal="left" vertical="center" wrapText="1"/>
    </xf>
    <xf numFmtId="14" fontId="32" fillId="0" borderId="18" xfId="0" applyNumberFormat="1" applyFont="1" applyBorder="1" applyAlignment="1">
      <alignment horizontal="center"/>
    </xf>
    <xf numFmtId="0" fontId="32" fillId="0" borderId="18" xfId="0" applyFont="1" applyBorder="1" applyAlignment="1">
      <alignment horizontal="center"/>
    </xf>
    <xf numFmtId="0" fontId="33" fillId="0" borderId="0" xfId="0" applyFont="1"/>
    <xf numFmtId="0" fontId="25" fillId="0" borderId="18" xfId="0" applyFont="1" applyBorder="1" applyAlignment="1">
      <alignment horizontal="left" vertical="top" wrapText="1"/>
    </xf>
    <xf numFmtId="3" fontId="25" fillId="0" borderId="18" xfId="0" applyNumberFormat="1" applyFont="1" applyBorder="1" applyAlignment="1">
      <alignment horizontal="right" vertical="top" wrapText="1"/>
    </xf>
    <xf numFmtId="3" fontId="26" fillId="0" borderId="18" xfId="0" applyNumberFormat="1" applyFont="1" applyBorder="1" applyAlignment="1">
      <alignment horizontal="right" vertical="top" wrapText="1"/>
    </xf>
    <xf numFmtId="0" fontId="26" fillId="0" borderId="18" xfId="0" applyFont="1" applyBorder="1" applyAlignment="1">
      <alignment horizontal="center"/>
    </xf>
    <xf numFmtId="14" fontId="26" fillId="0" borderId="11" xfId="0" applyNumberFormat="1" applyFont="1" applyBorder="1" applyAlignment="1">
      <alignment horizontal="center" vertical="center" wrapText="1"/>
    </xf>
    <xf numFmtId="14" fontId="26" fillId="0" borderId="18" xfId="0" applyNumberFormat="1" applyFont="1" applyBorder="1" applyAlignment="1">
      <alignment horizontal="center" vertical="center" wrapText="1"/>
    </xf>
    <xf numFmtId="3" fontId="33" fillId="0" borderId="0" xfId="0" applyNumberFormat="1" applyFont="1"/>
    <xf numFmtId="0" fontId="26" fillId="0" borderId="0" xfId="0" applyFont="1"/>
    <xf numFmtId="168" fontId="26" fillId="0" borderId="0" xfId="1" applyNumberFormat="1" applyFont="1" applyFill="1" applyAlignment="1">
      <alignment horizontal="center"/>
    </xf>
    <xf numFmtId="0" fontId="12" fillId="0" borderId="0" xfId="0" applyFont="1"/>
    <xf numFmtId="0" fontId="25" fillId="0" borderId="11" xfId="0" applyFont="1" applyBorder="1" applyAlignment="1">
      <alignment horizontal="left"/>
    </xf>
    <xf numFmtId="0" fontId="30" fillId="0" borderId="11" xfId="4" applyFont="1" applyBorder="1" applyAlignment="1">
      <alignment horizontal="left"/>
    </xf>
    <xf numFmtId="168" fontId="25" fillId="0" borderId="18" xfId="1" applyNumberFormat="1" applyFont="1" applyFill="1" applyBorder="1"/>
    <xf numFmtId="168" fontId="25" fillId="0" borderId="0" xfId="0" applyNumberFormat="1" applyFont="1"/>
    <xf numFmtId="49" fontId="82" fillId="7" borderId="18" xfId="0" applyNumberFormat="1" applyFont="1" applyFill="1" applyBorder="1" applyAlignment="1">
      <alignment horizontal="center" vertical="center" wrapText="1"/>
    </xf>
    <xf numFmtId="41" fontId="84" fillId="0" borderId="13" xfId="2" applyFont="1" applyFill="1" applyBorder="1" applyAlignment="1">
      <alignment horizontal="center"/>
    </xf>
    <xf numFmtId="10" fontId="84" fillId="0" borderId="13" xfId="9" applyNumberFormat="1" applyFont="1" applyFill="1" applyBorder="1" applyAlignment="1">
      <alignment horizontal="center"/>
    </xf>
    <xf numFmtId="0" fontId="85" fillId="4" borderId="51" xfId="0" applyFont="1" applyFill="1" applyBorder="1"/>
    <xf numFmtId="0" fontId="85" fillId="4" borderId="52" xfId="0" applyFont="1" applyFill="1" applyBorder="1"/>
    <xf numFmtId="41" fontId="85" fillId="4" borderId="52" xfId="2" applyFont="1" applyFill="1" applyBorder="1" applyAlignment="1">
      <alignment horizontal="center"/>
    </xf>
    <xf numFmtId="3" fontId="85" fillId="4" borderId="52" xfId="2" applyNumberFormat="1" applyFont="1" applyFill="1" applyBorder="1" applyAlignment="1">
      <alignment horizontal="center" vertical="center"/>
    </xf>
    <xf numFmtId="9" fontId="85" fillId="4" borderId="52" xfId="9" applyFont="1" applyFill="1" applyBorder="1" applyAlignment="1">
      <alignment horizontal="center" vertical="center"/>
    </xf>
    <xf numFmtId="0" fontId="85" fillId="0" borderId="0" xfId="0" applyFont="1"/>
    <xf numFmtId="41" fontId="85" fillId="0" borderId="0" xfId="2" applyFont="1" applyFill="1" applyBorder="1" applyAlignment="1">
      <alignment horizontal="center"/>
    </xf>
    <xf numFmtId="3" fontId="85" fillId="0" borderId="0" xfId="2" applyNumberFormat="1" applyFont="1" applyFill="1" applyBorder="1" applyAlignment="1">
      <alignment horizontal="center" vertical="center"/>
    </xf>
    <xf numFmtId="9" fontId="85" fillId="0" borderId="0" xfId="9" applyFont="1" applyFill="1" applyBorder="1" applyAlignment="1">
      <alignment horizontal="center" vertical="center"/>
    </xf>
    <xf numFmtId="0" fontId="13" fillId="2" borderId="0" xfId="0" applyFont="1" applyFill="1" applyAlignment="1">
      <alignment horizontal="center" vertical="center" wrapText="1"/>
    </xf>
    <xf numFmtId="0" fontId="23" fillId="5" borderId="0" xfId="0" applyFont="1" applyFill="1" applyAlignment="1">
      <alignment horizontal="left" vertical="center" wrapText="1"/>
    </xf>
    <xf numFmtId="0" fontId="23" fillId="5" borderId="0" xfId="0" applyFont="1" applyFill="1" applyAlignment="1">
      <alignment horizontal="center" vertical="center"/>
    </xf>
    <xf numFmtId="0" fontId="23" fillId="0" borderId="0" xfId="0" applyFont="1" applyAlignment="1">
      <alignment horizontal="center" vertical="center" wrapText="1"/>
    </xf>
    <xf numFmtId="3" fontId="23" fillId="5" borderId="0" xfId="0" applyNumberFormat="1" applyFont="1" applyFill="1" applyAlignment="1">
      <alignment horizontal="center" vertical="center"/>
    </xf>
    <xf numFmtId="10" fontId="23" fillId="0" borderId="0" xfId="0" applyNumberFormat="1" applyFont="1" applyAlignment="1">
      <alignment horizontal="center" vertical="center"/>
    </xf>
    <xf numFmtId="3" fontId="63" fillId="2" borderId="2" xfId="0" applyNumberFormat="1" applyFont="1" applyFill="1" applyBorder="1" applyAlignment="1">
      <alignment horizontal="center" vertical="center" wrapText="1"/>
    </xf>
    <xf numFmtId="3" fontId="64" fillId="2" borderId="9" xfId="0" applyNumberFormat="1" applyFont="1" applyFill="1" applyBorder="1" applyAlignment="1">
      <alignment horizontal="center" vertical="center" wrapText="1"/>
    </xf>
    <xf numFmtId="3" fontId="63" fillId="0" borderId="2" xfId="0" applyNumberFormat="1" applyFont="1" applyBorder="1" applyAlignment="1">
      <alignment horizontal="center" vertical="center" wrapText="1"/>
    </xf>
    <xf numFmtId="3" fontId="63" fillId="2" borderId="26" xfId="0" applyNumberFormat="1" applyFont="1" applyFill="1" applyBorder="1" applyAlignment="1">
      <alignment horizontal="center" vertical="center" wrapText="1"/>
    </xf>
    <xf numFmtId="3" fontId="63" fillId="2" borderId="6" xfId="0" applyNumberFormat="1" applyFont="1" applyFill="1" applyBorder="1" applyAlignment="1">
      <alignment horizontal="center" vertical="center" wrapText="1"/>
    </xf>
    <xf numFmtId="3" fontId="63" fillId="2" borderId="27" xfId="0" applyNumberFormat="1" applyFont="1" applyFill="1" applyBorder="1" applyAlignment="1">
      <alignment horizontal="center" vertical="center" wrapText="1"/>
    </xf>
    <xf numFmtId="3" fontId="64" fillId="2" borderId="5" xfId="0" applyNumberFormat="1" applyFont="1" applyFill="1" applyBorder="1" applyAlignment="1">
      <alignment horizontal="center" vertical="center" wrapText="1"/>
    </xf>
    <xf numFmtId="3" fontId="64" fillId="2" borderId="53" xfId="0" applyNumberFormat="1" applyFont="1" applyFill="1" applyBorder="1" applyAlignment="1">
      <alignment horizontal="center" vertical="center" wrapText="1"/>
    </xf>
    <xf numFmtId="3" fontId="64" fillId="2" borderId="23" xfId="0" applyNumberFormat="1" applyFont="1" applyFill="1" applyBorder="1" applyAlignment="1">
      <alignment horizontal="center" vertical="center" wrapText="1"/>
    </xf>
    <xf numFmtId="168" fontId="20" fillId="2" borderId="24" xfId="1" applyNumberFormat="1" applyFont="1" applyFill="1" applyBorder="1" applyAlignment="1">
      <alignment vertical="top" wrapText="1"/>
    </xf>
    <xf numFmtId="3" fontId="19" fillId="2" borderId="35" xfId="0" applyNumberFormat="1" applyFont="1" applyFill="1" applyBorder="1" applyAlignment="1">
      <alignment vertical="center" wrapText="1"/>
    </xf>
    <xf numFmtId="3" fontId="23" fillId="2" borderId="35" xfId="0" applyNumberFormat="1" applyFont="1" applyFill="1" applyBorder="1" applyAlignment="1">
      <alignment vertical="center" wrapText="1"/>
    </xf>
    <xf numFmtId="3" fontId="20" fillId="2" borderId="35" xfId="0" applyNumberFormat="1" applyFont="1" applyFill="1" applyBorder="1" applyAlignment="1">
      <alignment vertical="center" wrapText="1"/>
    </xf>
    <xf numFmtId="3" fontId="73" fillId="2" borderId="13" xfId="0" applyNumberFormat="1" applyFont="1" applyFill="1" applyBorder="1" applyAlignment="1">
      <alignment vertical="top" wrapText="1"/>
    </xf>
    <xf numFmtId="168" fontId="20" fillId="2" borderId="2" xfId="1" applyNumberFormat="1" applyFont="1" applyFill="1" applyBorder="1" applyAlignment="1">
      <alignment vertical="top" wrapText="1"/>
    </xf>
    <xf numFmtId="168" fontId="20" fillId="2" borderId="13" xfId="1" applyNumberFormat="1" applyFont="1" applyFill="1" applyBorder="1" applyAlignment="1">
      <alignment vertical="top" wrapText="1"/>
    </xf>
    <xf numFmtId="0" fontId="34" fillId="2" borderId="34" xfId="0" applyFont="1" applyFill="1" applyBorder="1" applyAlignment="1">
      <alignment horizontal="left" vertical="center"/>
    </xf>
    <xf numFmtId="0" fontId="34" fillId="2" borderId="37" xfId="0" applyFont="1" applyFill="1" applyBorder="1" applyAlignment="1">
      <alignment horizontal="left" vertical="center"/>
    </xf>
    <xf numFmtId="41" fontId="25" fillId="0" borderId="18" xfId="2" applyFont="1" applyFill="1" applyBorder="1" applyAlignment="1">
      <alignment horizontal="right"/>
    </xf>
    <xf numFmtId="41" fontId="25" fillId="0" borderId="18" xfId="2" applyFont="1" applyFill="1" applyBorder="1" applyAlignment="1">
      <alignment horizontal="center"/>
    </xf>
    <xf numFmtId="3" fontId="25" fillId="0" borderId="18" xfId="0" applyNumberFormat="1" applyFont="1" applyBorder="1" applyAlignment="1">
      <alignment horizontal="right"/>
    </xf>
    <xf numFmtId="168" fontId="33" fillId="0" borderId="0" xfId="1" applyNumberFormat="1" applyFont="1" applyFill="1" applyBorder="1"/>
    <xf numFmtId="168" fontId="29" fillId="0" borderId="0" xfId="1" applyNumberFormat="1" applyFont="1" applyFill="1" applyBorder="1" applyAlignment="1">
      <alignment horizontal="center"/>
    </xf>
    <xf numFmtId="3" fontId="25" fillId="0" borderId="18" xfId="0" applyNumberFormat="1" applyFont="1" applyBorder="1" applyAlignment="1">
      <alignment horizontal="center"/>
    </xf>
    <xf numFmtId="168" fontId="29" fillId="0" borderId="0" xfId="1" applyNumberFormat="1" applyFont="1" applyFill="1" applyBorder="1"/>
    <xf numFmtId="0" fontId="26" fillId="0" borderId="18" xfId="0" applyFont="1" applyBorder="1" applyAlignment="1">
      <alignment horizontal="left" vertical="center" wrapText="1"/>
    </xf>
    <xf numFmtId="0" fontId="26" fillId="0" borderId="18" xfId="0" applyFont="1" applyBorder="1" applyAlignment="1">
      <alignment horizontal="center" vertical="center" wrapText="1"/>
    </xf>
    <xf numFmtId="0" fontId="26" fillId="0" borderId="18" xfId="0" applyFont="1" applyBorder="1" applyAlignment="1">
      <alignment horizontal="left"/>
    </xf>
    <xf numFmtId="3" fontId="26" fillId="0" borderId="18" xfId="0" applyNumberFormat="1" applyFont="1" applyBorder="1"/>
    <xf numFmtId="3" fontId="25" fillId="0" borderId="0" xfId="0" applyNumberFormat="1" applyFont="1" applyAlignment="1">
      <alignment horizontal="center"/>
    </xf>
    <xf numFmtId="3" fontId="26" fillId="0" borderId="0" xfId="0" applyNumberFormat="1" applyFont="1"/>
    <xf numFmtId="0" fontId="29" fillId="0" borderId="0" xfId="0" applyFont="1" applyAlignment="1">
      <alignment horizontal="left"/>
    </xf>
    <xf numFmtId="0" fontId="29" fillId="0" borderId="0" xfId="0" applyFont="1" applyAlignment="1">
      <alignment horizontal="center"/>
    </xf>
    <xf numFmtId="0" fontId="29" fillId="0" borderId="18" xfId="0" applyFont="1" applyBorder="1" applyAlignment="1">
      <alignment horizontal="center" vertical="center"/>
    </xf>
    <xf numFmtId="0" fontId="29" fillId="0" borderId="18" xfId="0" applyFont="1" applyBorder="1" applyAlignment="1">
      <alignment horizontal="centerContinuous" vertical="center" wrapText="1"/>
    </xf>
    <xf numFmtId="3" fontId="30" fillId="0" borderId="18" xfId="0" applyNumberFormat="1" applyFont="1" applyBorder="1" applyAlignment="1">
      <alignment horizontal="left"/>
    </xf>
    <xf numFmtId="3" fontId="30" fillId="0" borderId="18" xfId="0" applyNumberFormat="1" applyFont="1" applyBorder="1"/>
    <xf numFmtId="3" fontId="29" fillId="0" borderId="0" xfId="0" applyNumberFormat="1" applyFont="1"/>
    <xf numFmtId="3" fontId="25" fillId="0" borderId="0" xfId="0" applyNumberFormat="1" applyFont="1"/>
    <xf numFmtId="3" fontId="30" fillId="0" borderId="0" xfId="0" applyNumberFormat="1" applyFont="1" applyAlignment="1">
      <alignment horizontal="left"/>
    </xf>
    <xf numFmtId="3" fontId="30" fillId="0" borderId="0" xfId="0" applyNumberFormat="1" applyFont="1"/>
    <xf numFmtId="41" fontId="0" fillId="0" borderId="0" xfId="2" applyFont="1" applyFill="1"/>
    <xf numFmtId="3" fontId="0" fillId="0" borderId="0" xfId="0" applyNumberFormat="1"/>
    <xf numFmtId="0" fontId="26" fillId="0" borderId="18" xfId="0" applyFont="1" applyBorder="1" applyAlignment="1">
      <alignment horizontal="center" wrapText="1"/>
    </xf>
    <xf numFmtId="3" fontId="56" fillId="0" borderId="18" xfId="0" applyNumberFormat="1" applyFont="1" applyBorder="1" applyAlignment="1">
      <alignment horizontal="center"/>
    </xf>
    <xf numFmtId="0" fontId="57" fillId="0" borderId="18" xfId="0" applyFont="1" applyBorder="1"/>
    <xf numFmtId="3" fontId="57" fillId="0" borderId="18" xfId="0" applyNumberFormat="1" applyFont="1" applyBorder="1" applyAlignment="1">
      <alignment horizontal="center"/>
    </xf>
    <xf numFmtId="0" fontId="57" fillId="0" borderId="18" xfId="0" applyFont="1" applyBorder="1" applyAlignment="1">
      <alignment horizontal="center"/>
    </xf>
    <xf numFmtId="168" fontId="57" fillId="0" borderId="18" xfId="1" applyNumberFormat="1" applyFont="1" applyFill="1" applyBorder="1" applyAlignment="1">
      <alignment horizontal="center"/>
    </xf>
    <xf numFmtId="0" fontId="25" fillId="0" borderId="0" xfId="0" applyFont="1" applyAlignment="1">
      <alignment horizontal="left"/>
    </xf>
    <xf numFmtId="0" fontId="83" fillId="0" borderId="13" xfId="0" applyFont="1" applyBorder="1" applyAlignment="1">
      <alignment horizontal="left"/>
    </xf>
    <xf numFmtId="3" fontId="84" fillId="0" borderId="13" xfId="0" applyNumberFormat="1" applyFont="1" applyBorder="1" applyAlignment="1">
      <alignment horizontal="right"/>
    </xf>
    <xf numFmtId="0" fontId="83" fillId="0" borderId="13" xfId="0" applyFont="1" applyBorder="1" applyAlignment="1">
      <alignment horizontal="center"/>
    </xf>
    <xf numFmtId="3" fontId="83" fillId="0" borderId="13" xfId="0" applyNumberFormat="1" applyFont="1" applyBorder="1" applyAlignment="1">
      <alignment horizontal="center"/>
    </xf>
    <xf numFmtId="3" fontId="84" fillId="0" borderId="13" xfId="0" applyNumberFormat="1" applyFont="1" applyBorder="1" applyAlignment="1">
      <alignment horizontal="center" vertical="center"/>
    </xf>
    <xf numFmtId="0" fontId="84" fillId="0" borderId="13" xfId="0" applyFont="1" applyBorder="1" applyAlignment="1">
      <alignment horizontal="center"/>
    </xf>
    <xf numFmtId="3" fontId="84" fillId="0" borderId="13" xfId="0" applyNumberFormat="1" applyFont="1" applyBorder="1" applyAlignment="1">
      <alignment horizontal="center"/>
    </xf>
    <xf numFmtId="3" fontId="83" fillId="0" borderId="18" xfId="0" applyNumberFormat="1" applyFont="1" applyBorder="1" applyAlignment="1">
      <alignment horizontal="center"/>
    </xf>
    <xf numFmtId="174" fontId="23" fillId="0" borderId="18" xfId="0" applyNumberFormat="1" applyFont="1" applyBorder="1" applyAlignment="1">
      <alignment horizontal="center" vertical="center"/>
    </xf>
    <xf numFmtId="3" fontId="41" fillId="0" borderId="18" xfId="0" applyNumberFormat="1" applyFont="1" applyBorder="1" applyAlignment="1">
      <alignment horizontal="center" vertical="center" wrapText="1"/>
    </xf>
    <xf numFmtId="3" fontId="59" fillId="2" borderId="0" xfId="0" applyNumberFormat="1" applyFont="1" applyFill="1" applyAlignment="1">
      <alignment vertical="center"/>
    </xf>
    <xf numFmtId="3" fontId="60" fillId="2" borderId="49" xfId="0" applyNumberFormat="1" applyFont="1" applyFill="1" applyBorder="1" applyAlignment="1">
      <alignment horizontal="center" vertical="center" wrapText="1"/>
    </xf>
    <xf numFmtId="168" fontId="26" fillId="0" borderId="18" xfId="1" applyNumberFormat="1" applyFont="1" applyFill="1" applyBorder="1"/>
    <xf numFmtId="0" fontId="26" fillId="0" borderId="18" xfId="0" applyFont="1" applyBorder="1"/>
    <xf numFmtId="14" fontId="26" fillId="0" borderId="18" xfId="0" applyNumberFormat="1" applyFont="1" applyBorder="1" applyAlignment="1">
      <alignment horizontal="center"/>
    </xf>
    <xf numFmtId="3" fontId="31" fillId="0" borderId="18" xfId="0" applyNumberFormat="1" applyFont="1" applyBorder="1" applyAlignment="1">
      <alignment horizontal="right"/>
    </xf>
    <xf numFmtId="3" fontId="26" fillId="0" borderId="18" xfId="0" applyNumberFormat="1" applyFont="1" applyBorder="1" applyAlignment="1">
      <alignment horizontal="right"/>
    </xf>
    <xf numFmtId="3" fontId="26" fillId="0" borderId="0" xfId="0" applyNumberFormat="1" applyFont="1" applyAlignment="1">
      <alignment horizontal="right"/>
    </xf>
    <xf numFmtId="168" fontId="26" fillId="0" borderId="18" xfId="0" applyNumberFormat="1" applyFont="1" applyBorder="1"/>
    <xf numFmtId="0" fontId="72" fillId="0" borderId="4" xfId="0" applyFont="1" applyBorder="1" applyAlignment="1">
      <alignment horizontal="left" vertical="top" wrapText="1"/>
    </xf>
    <xf numFmtId="41" fontId="73" fillId="0" borderId="38" xfId="2" applyFont="1" applyFill="1" applyBorder="1" applyAlignment="1">
      <alignment vertical="center" wrapText="1"/>
    </xf>
    <xf numFmtId="3" fontId="22" fillId="0" borderId="15" xfId="0" applyNumberFormat="1" applyFont="1" applyBorder="1" applyAlignment="1">
      <alignment vertical="center" wrapText="1"/>
    </xf>
    <xf numFmtId="0" fontId="22" fillId="0" borderId="15" xfId="0" applyFont="1" applyBorder="1" applyAlignment="1">
      <alignment vertical="center" wrapText="1"/>
    </xf>
    <xf numFmtId="3" fontId="73" fillId="0" borderId="15" xfId="0" applyNumberFormat="1" applyFont="1" applyBorder="1" applyAlignment="1">
      <alignment vertical="center" wrapText="1"/>
    </xf>
    <xf numFmtId="3" fontId="73" fillId="0" borderId="15" xfId="0" applyNumberFormat="1" applyFont="1" applyBorder="1" applyAlignment="1">
      <alignment vertical="top" wrapText="1"/>
    </xf>
    <xf numFmtId="41" fontId="73" fillId="0" borderId="39" xfId="2" applyFont="1" applyFill="1" applyBorder="1" applyAlignment="1">
      <alignment vertical="top" wrapText="1"/>
    </xf>
    <xf numFmtId="3" fontId="21" fillId="0" borderId="0" xfId="0" applyNumberFormat="1" applyFont="1" applyAlignment="1">
      <alignment horizontal="left"/>
    </xf>
    <xf numFmtId="3" fontId="42" fillId="2" borderId="0" xfId="0" applyNumberFormat="1" applyFont="1" applyFill="1" applyAlignment="1">
      <alignment horizontal="center"/>
    </xf>
    <xf numFmtId="0" fontId="26" fillId="8" borderId="0" xfId="0" applyFont="1" applyFill="1" applyAlignment="1">
      <alignment horizontal="left"/>
    </xf>
    <xf numFmtId="0" fontId="25" fillId="8" borderId="0" xfId="0" applyFont="1" applyFill="1"/>
    <xf numFmtId="4" fontId="25" fillId="8" borderId="0" xfId="0" applyNumberFormat="1" applyFont="1" applyFill="1"/>
    <xf numFmtId="168" fontId="25" fillId="8" borderId="0" xfId="1" applyNumberFormat="1" applyFont="1" applyFill="1" applyBorder="1" applyAlignment="1">
      <alignment horizontal="center"/>
    </xf>
    <xf numFmtId="168" fontId="25" fillId="8" borderId="0" xfId="1" applyNumberFormat="1" applyFont="1" applyFill="1" applyAlignment="1">
      <alignment horizontal="center"/>
    </xf>
    <xf numFmtId="0" fontId="0" fillId="8" borderId="0" xfId="0" applyFill="1"/>
    <xf numFmtId="0" fontId="26" fillId="8" borderId="18" xfId="0" applyFont="1" applyFill="1" applyBorder="1" applyAlignment="1">
      <alignment horizontal="left"/>
    </xf>
    <xf numFmtId="0" fontId="26" fillId="8" borderId="18" xfId="0" applyFont="1" applyFill="1" applyBorder="1" applyAlignment="1">
      <alignment horizontal="center" vertical="center" wrapText="1"/>
    </xf>
    <xf numFmtId="0" fontId="26" fillId="8" borderId="18" xfId="0" applyFont="1" applyFill="1" applyBorder="1" applyAlignment="1">
      <alignment horizontal="center" wrapText="1"/>
    </xf>
    <xf numFmtId="0" fontId="25" fillId="8" borderId="18" xfId="0" applyFont="1" applyFill="1" applyBorder="1" applyAlignment="1">
      <alignment horizontal="left"/>
    </xf>
    <xf numFmtId="4" fontId="25" fillId="8" borderId="18" xfId="0" applyNumberFormat="1" applyFont="1" applyFill="1" applyBorder="1" applyAlignment="1">
      <alignment horizontal="right"/>
    </xf>
    <xf numFmtId="0" fontId="25" fillId="8" borderId="18" xfId="0" applyFont="1" applyFill="1" applyBorder="1" applyAlignment="1">
      <alignment horizontal="center"/>
    </xf>
    <xf numFmtId="4" fontId="25" fillId="8" borderId="18" xfId="0" applyNumberFormat="1" applyFont="1" applyFill="1" applyBorder="1" applyAlignment="1">
      <alignment horizontal="center" wrapText="1"/>
    </xf>
    <xf numFmtId="3" fontId="25" fillId="8" borderId="11" xfId="0" applyNumberFormat="1" applyFont="1" applyFill="1" applyBorder="1"/>
    <xf numFmtId="0" fontId="25" fillId="8" borderId="0" xfId="0" applyFont="1" applyFill="1" applyAlignment="1">
      <alignment horizontal="right"/>
    </xf>
    <xf numFmtId="41" fontId="25" fillId="8" borderId="0" xfId="2" applyFont="1" applyFill="1" applyBorder="1"/>
    <xf numFmtId="0" fontId="25" fillId="8" borderId="18" xfId="0" applyFont="1" applyFill="1" applyBorder="1"/>
    <xf numFmtId="3" fontId="25" fillId="8" borderId="18" xfId="0" applyNumberFormat="1" applyFont="1" applyFill="1" applyBorder="1" applyAlignment="1">
      <alignment horizontal="center"/>
    </xf>
    <xf numFmtId="3" fontId="26" fillId="8" borderId="11" xfId="0" applyNumberFormat="1" applyFont="1" applyFill="1" applyBorder="1"/>
    <xf numFmtId="0" fontId="30" fillId="8" borderId="0" xfId="6" applyFont="1" applyFill="1" applyAlignment="1">
      <alignment horizontal="left"/>
    </xf>
    <xf numFmtId="0" fontId="25" fillId="8" borderId="0" xfId="0" applyFont="1" applyFill="1" applyAlignment="1">
      <alignment horizontal="center"/>
    </xf>
    <xf numFmtId="3" fontId="25" fillId="8" borderId="18" xfId="0" applyNumberFormat="1" applyFont="1" applyFill="1" applyBorder="1" applyAlignment="1">
      <alignment horizontal="right"/>
    </xf>
    <xf numFmtId="41" fontId="25" fillId="8" borderId="0" xfId="2" applyFont="1" applyFill="1"/>
    <xf numFmtId="4" fontId="25" fillId="0" borderId="18" xfId="0" applyNumberFormat="1" applyFont="1" applyBorder="1" applyAlignment="1">
      <alignment horizontal="right"/>
    </xf>
    <xf numFmtId="0" fontId="32" fillId="0" borderId="18" xfId="0" applyFont="1" applyBorder="1" applyAlignment="1">
      <alignment horizontal="left"/>
    </xf>
    <xf numFmtId="0" fontId="32" fillId="0" borderId="18" xfId="0" applyFont="1" applyBorder="1" applyAlignment="1">
      <alignment horizontal="center" wrapText="1"/>
    </xf>
    <xf numFmtId="168" fontId="32" fillId="0" borderId="18" xfId="1" applyNumberFormat="1" applyFont="1" applyFill="1" applyBorder="1" applyAlignment="1">
      <alignment horizontal="center" wrapText="1"/>
    </xf>
    <xf numFmtId="0" fontId="25" fillId="0" borderId="18" xfId="0" applyFont="1" applyBorder="1" applyAlignment="1">
      <alignment horizontal="right"/>
    </xf>
    <xf numFmtId="168" fontId="31" fillId="0" borderId="18" xfId="1" applyNumberFormat="1" applyFont="1" applyFill="1" applyBorder="1" applyAlignment="1">
      <alignment horizontal="center"/>
    </xf>
    <xf numFmtId="0" fontId="31" fillId="0" borderId="18" xfId="0" applyFont="1" applyBorder="1" applyAlignment="1">
      <alignment horizontal="left" wrapText="1"/>
    </xf>
    <xf numFmtId="41" fontId="31" fillId="0" borderId="18" xfId="2" applyFont="1" applyFill="1" applyBorder="1" applyAlignment="1">
      <alignment horizontal="right"/>
    </xf>
    <xf numFmtId="168" fontId="31" fillId="0" borderId="18" xfId="1" applyNumberFormat="1" applyFont="1" applyFill="1" applyBorder="1" applyAlignment="1">
      <alignment horizontal="right"/>
    </xf>
    <xf numFmtId="168" fontId="25" fillId="0" borderId="18" xfId="0" applyNumberFormat="1" applyFont="1" applyBorder="1" applyAlignment="1">
      <alignment horizontal="right"/>
    </xf>
    <xf numFmtId="3" fontId="32" fillId="0" borderId="18" xfId="0" applyNumberFormat="1" applyFont="1" applyBorder="1" applyAlignment="1">
      <alignment horizontal="right"/>
    </xf>
    <xf numFmtId="168" fontId="32" fillId="0" borderId="18" xfId="1" applyNumberFormat="1" applyFont="1" applyFill="1" applyBorder="1" applyAlignment="1">
      <alignment horizontal="center"/>
    </xf>
    <xf numFmtId="3" fontId="41" fillId="0" borderId="2" xfId="0" applyNumberFormat="1" applyFont="1" applyBorder="1" applyAlignment="1">
      <alignment horizontal="right" vertical="center" wrapText="1"/>
    </xf>
    <xf numFmtId="0" fontId="41" fillId="0" borderId="2" xfId="0" applyFont="1" applyBorder="1" applyAlignment="1">
      <alignment vertical="center" wrapText="1"/>
    </xf>
    <xf numFmtId="3" fontId="41" fillId="0" borderId="2" xfId="0" applyNumberFormat="1" applyFont="1" applyBorder="1" applyAlignment="1">
      <alignment vertical="center" wrapText="1"/>
    </xf>
    <xf numFmtId="0" fontId="43" fillId="0" borderId="2" xfId="0" applyFont="1" applyBorder="1" applyAlignment="1">
      <alignment vertical="center" wrapText="1"/>
    </xf>
    <xf numFmtId="3" fontId="43" fillId="0" borderId="2" xfId="0" applyNumberFormat="1" applyFont="1" applyBorder="1" applyAlignment="1">
      <alignment vertical="center" wrapText="1"/>
    </xf>
    <xf numFmtId="41" fontId="45" fillId="0" borderId="2" xfId="2" applyFont="1" applyFill="1" applyBorder="1" applyAlignment="1">
      <alignment vertical="center" wrapText="1"/>
    </xf>
    <xf numFmtId="0" fontId="46" fillId="0" borderId="2" xfId="0" applyFont="1" applyBorder="1" applyAlignment="1">
      <alignment vertical="center" wrapText="1"/>
    </xf>
    <xf numFmtId="3" fontId="41" fillId="0" borderId="10" xfId="0" applyNumberFormat="1" applyFont="1" applyBorder="1" applyAlignment="1">
      <alignment horizontal="right" vertical="center" wrapText="1"/>
    </xf>
    <xf numFmtId="3" fontId="43" fillId="0" borderId="10" xfId="0" applyNumberFormat="1" applyFont="1" applyBorder="1" applyAlignment="1">
      <alignment horizontal="right" vertical="center" wrapText="1"/>
    </xf>
    <xf numFmtId="3" fontId="13" fillId="0" borderId="26" xfId="0" applyNumberFormat="1" applyFont="1" applyBorder="1" applyAlignment="1">
      <alignment horizontal="right" vertical="center" wrapText="1"/>
    </xf>
    <xf numFmtId="3" fontId="24" fillId="0" borderId="26" xfId="0" applyNumberFormat="1" applyFont="1" applyBorder="1" applyAlignment="1">
      <alignment horizontal="right" vertical="center" wrapText="1"/>
    </xf>
    <xf numFmtId="0" fontId="13" fillId="0" borderId="26" xfId="0" applyFont="1" applyBorder="1" applyAlignment="1">
      <alignment horizontal="right"/>
    </xf>
    <xf numFmtId="3" fontId="17" fillId="0" borderId="26" xfId="0" applyNumberFormat="1" applyFont="1" applyBorder="1" applyAlignment="1">
      <alignment horizontal="right" vertical="center" wrapText="1"/>
    </xf>
    <xf numFmtId="3" fontId="17" fillId="0" borderId="23" xfId="0" applyNumberFormat="1" applyFont="1" applyBorder="1" applyAlignment="1">
      <alignment horizontal="right" vertical="center" wrapText="1"/>
    </xf>
    <xf numFmtId="3" fontId="17" fillId="0" borderId="54" xfId="0" applyNumberFormat="1" applyFont="1" applyBorder="1" applyAlignment="1">
      <alignment horizontal="right" vertical="center" wrapText="1"/>
    </xf>
    <xf numFmtId="3" fontId="17" fillId="0" borderId="55" xfId="0" applyNumberFormat="1" applyFont="1" applyBorder="1" applyAlignment="1">
      <alignment horizontal="right" vertical="center" wrapText="1"/>
    </xf>
    <xf numFmtId="3" fontId="13" fillId="0" borderId="57" xfId="0" applyNumberFormat="1" applyFont="1" applyBorder="1" applyAlignment="1">
      <alignment horizontal="right" vertical="center" wrapText="1"/>
    </xf>
    <xf numFmtId="3" fontId="24" fillId="0" borderId="57" xfId="0" applyNumberFormat="1" applyFont="1" applyBorder="1" applyAlignment="1">
      <alignment horizontal="right" vertical="center" wrapText="1"/>
    </xf>
    <xf numFmtId="0" fontId="13" fillId="0" borderId="57" xfId="0" applyFont="1" applyBorder="1" applyAlignment="1">
      <alignment horizontal="right"/>
    </xf>
    <xf numFmtId="3" fontId="17" fillId="0" borderId="57" xfId="0" applyNumberFormat="1" applyFont="1" applyBorder="1" applyAlignment="1">
      <alignment horizontal="right" vertical="center" wrapText="1"/>
    </xf>
    <xf numFmtId="3" fontId="13" fillId="0" borderId="58" xfId="0" applyNumberFormat="1" applyFont="1" applyBorder="1" applyAlignment="1">
      <alignment horizontal="right" vertical="center" wrapText="1"/>
    </xf>
    <xf numFmtId="3" fontId="17" fillId="0" borderId="56" xfId="0" applyNumberFormat="1" applyFont="1" applyBorder="1" applyAlignment="1">
      <alignment horizontal="right" vertical="center" wrapText="1"/>
    </xf>
    <xf numFmtId="41" fontId="13" fillId="0" borderId="0" xfId="2" applyFont="1"/>
    <xf numFmtId="3" fontId="17" fillId="0" borderId="0" xfId="0" applyNumberFormat="1" applyFont="1"/>
    <xf numFmtId="14" fontId="32" fillId="2" borderId="18" xfId="0" applyNumberFormat="1" applyFont="1" applyFill="1" applyBorder="1" applyAlignment="1">
      <alignment horizontal="center" vertical="center"/>
    </xf>
    <xf numFmtId="41" fontId="25" fillId="2" borderId="18" xfId="2" applyFont="1" applyFill="1" applyBorder="1" applyAlignment="1">
      <alignment horizontal="center"/>
    </xf>
    <xf numFmtId="41" fontId="26" fillId="0" borderId="13" xfId="2" applyFont="1" applyBorder="1"/>
    <xf numFmtId="41" fontId="25" fillId="0" borderId="13" xfId="2" applyFont="1" applyBorder="1"/>
    <xf numFmtId="41" fontId="26" fillId="0" borderId="13" xfId="2" applyFont="1" applyFill="1" applyBorder="1" applyAlignment="1">
      <alignment horizontal="center"/>
    </xf>
    <xf numFmtId="41" fontId="25" fillId="0" borderId="13" xfId="2" applyFont="1" applyFill="1" applyBorder="1" applyAlignment="1">
      <alignment horizontal="center"/>
    </xf>
    <xf numFmtId="41" fontId="25" fillId="0" borderId="18" xfId="2" applyFont="1" applyBorder="1"/>
    <xf numFmtId="41" fontId="26" fillId="0" borderId="18" xfId="2" applyFont="1" applyBorder="1"/>
    <xf numFmtId="0" fontId="13" fillId="0" borderId="35" xfId="0" applyFont="1" applyBorder="1" applyAlignment="1">
      <alignment horizontal="left" vertical="top" wrapText="1"/>
    </xf>
    <xf numFmtId="0" fontId="13" fillId="0" borderId="0" xfId="0" applyFont="1" applyAlignment="1">
      <alignment horizontal="left" vertical="top" wrapText="1"/>
    </xf>
    <xf numFmtId="0" fontId="15" fillId="2" borderId="2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34" fillId="2" borderId="30" xfId="0" applyFont="1" applyFill="1" applyBorder="1" applyAlignment="1">
      <alignment horizontal="center" vertical="center"/>
    </xf>
    <xf numFmtId="0" fontId="34" fillId="2" borderId="31" xfId="0" applyFont="1" applyFill="1" applyBorder="1" applyAlignment="1">
      <alignment horizontal="center" vertical="center"/>
    </xf>
    <xf numFmtId="0" fontId="19" fillId="2" borderId="36" xfId="0" applyFont="1" applyFill="1" applyBorder="1" applyAlignment="1">
      <alignment horizontal="center"/>
    </xf>
    <xf numFmtId="0" fontId="19" fillId="2" borderId="32" xfId="0" applyFont="1" applyFill="1" applyBorder="1" applyAlignment="1">
      <alignment horizontal="center"/>
    </xf>
    <xf numFmtId="0" fontId="19" fillId="2" borderId="33" xfId="0" applyFont="1" applyFill="1" applyBorder="1" applyAlignment="1">
      <alignment horizontal="center"/>
    </xf>
    <xf numFmtId="0" fontId="34" fillId="2" borderId="19"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13" xfId="0" applyFont="1" applyFill="1" applyBorder="1" applyAlignment="1">
      <alignment horizontal="center" vertical="center"/>
    </xf>
    <xf numFmtId="0" fontId="23" fillId="5" borderId="24"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38" fillId="2" borderId="0" xfId="0" applyFont="1" applyFill="1" applyAlignment="1">
      <alignment horizontal="center"/>
    </xf>
    <xf numFmtId="0" fontId="17" fillId="2" borderId="0" xfId="0" applyFont="1" applyFill="1" applyAlignment="1">
      <alignment horizontal="center"/>
    </xf>
    <xf numFmtId="0" fontId="15" fillId="2" borderId="24"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7" fillId="2" borderId="25"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5"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10" xfId="0" applyFont="1" applyFill="1" applyBorder="1" applyAlignment="1">
      <alignment horizontal="left" vertical="center" wrapText="1"/>
    </xf>
    <xf numFmtId="0" fontId="23" fillId="5" borderId="24"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13" xfId="0" applyFont="1" applyFill="1" applyBorder="1" applyAlignment="1">
      <alignment horizontal="center" vertical="center"/>
    </xf>
    <xf numFmtId="0" fontId="13" fillId="2" borderId="2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30" xfId="0" applyFont="1" applyFill="1" applyBorder="1" applyAlignment="1">
      <alignment horizontal="left" vertical="top" wrapText="1"/>
    </xf>
    <xf numFmtId="0" fontId="13" fillId="2" borderId="31"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0" xfId="0" applyFont="1" applyFill="1" applyBorder="1" applyAlignment="1">
      <alignment horizontal="left" vertical="top" wrapText="1"/>
    </xf>
    <xf numFmtId="0" fontId="13" fillId="0" borderId="34" xfId="0" applyFont="1" applyBorder="1" applyAlignment="1">
      <alignment horizontal="left" vertical="top" wrapText="1"/>
    </xf>
    <xf numFmtId="0" fontId="13" fillId="0" borderId="30" xfId="0" applyFont="1" applyBorder="1" applyAlignment="1">
      <alignment horizontal="left" vertical="top" wrapText="1"/>
    </xf>
    <xf numFmtId="0" fontId="13" fillId="0" borderId="34" xfId="0" applyFont="1" applyBorder="1" applyAlignment="1">
      <alignment horizontal="left"/>
    </xf>
    <xf numFmtId="0" fontId="13" fillId="0" borderId="30" xfId="0" applyFont="1" applyBorder="1" applyAlignment="1">
      <alignment horizontal="left"/>
    </xf>
    <xf numFmtId="0" fontId="37" fillId="0" borderId="37" xfId="0" applyFont="1" applyBorder="1" applyAlignment="1">
      <alignment horizontal="center" vertical="center"/>
    </xf>
    <xf numFmtId="0" fontId="37" fillId="0" borderId="19" xfId="0" applyFont="1" applyBorder="1" applyAlignment="1">
      <alignment horizontal="center" vertical="center"/>
    </xf>
    <xf numFmtId="0" fontId="37" fillId="0" borderId="11" xfId="0" applyFont="1" applyBorder="1" applyAlignment="1">
      <alignment horizontal="center" vertical="center"/>
    </xf>
    <xf numFmtId="0" fontId="13" fillId="2" borderId="18" xfId="0" applyFont="1" applyFill="1" applyBorder="1" applyAlignment="1">
      <alignment horizontal="center" vertical="center" wrapText="1"/>
    </xf>
    <xf numFmtId="0" fontId="23" fillId="0" borderId="18" xfId="0" applyFont="1" applyBorder="1" applyAlignment="1">
      <alignment horizontal="left" vertical="center" wrapText="1"/>
    </xf>
    <xf numFmtId="0" fontId="23" fillId="0" borderId="18" xfId="0" applyFont="1" applyBorder="1" applyAlignment="1">
      <alignment horizontal="center" vertical="center"/>
    </xf>
    <xf numFmtId="0" fontId="43" fillId="2" borderId="0" xfId="0" applyFont="1" applyFill="1" applyAlignment="1">
      <alignment horizontal="center" vertical="center"/>
    </xf>
    <xf numFmtId="41" fontId="43" fillId="2" borderId="43" xfId="2" applyFont="1" applyFill="1" applyBorder="1" applyAlignment="1">
      <alignment horizontal="center" vertical="center" wrapText="1"/>
    </xf>
    <xf numFmtId="41" fontId="43" fillId="2" borderId="21" xfId="2" applyFont="1" applyFill="1" applyBorder="1" applyAlignment="1">
      <alignment horizontal="center" vertical="center" wrapText="1"/>
    </xf>
    <xf numFmtId="3" fontId="43" fillId="2" borderId="42" xfId="0" applyNumberFormat="1" applyFont="1" applyFill="1" applyBorder="1" applyAlignment="1">
      <alignment horizontal="center" vertical="center" wrapText="1"/>
    </xf>
    <xf numFmtId="3" fontId="43" fillId="2" borderId="5" xfId="0" applyNumberFormat="1" applyFont="1" applyFill="1" applyBorder="1" applyAlignment="1">
      <alignment horizontal="center" vertical="center" wrapText="1"/>
    </xf>
    <xf numFmtId="0" fontId="43" fillId="2" borderId="44" xfId="0" applyFont="1" applyFill="1" applyBorder="1" applyAlignment="1">
      <alignment horizontal="center" vertical="center" wrapText="1"/>
    </xf>
    <xf numFmtId="0" fontId="43" fillId="2" borderId="0" xfId="0" applyFont="1" applyFill="1" applyAlignment="1">
      <alignment horizontal="center" vertical="center" wrapText="1"/>
    </xf>
    <xf numFmtId="0" fontId="41" fillId="2" borderId="42" xfId="0" applyFont="1" applyFill="1" applyBorder="1" applyAlignment="1">
      <alignment vertical="center" wrapText="1"/>
    </xf>
    <xf numFmtId="0" fontId="41" fillId="2" borderId="13" xfId="0" applyFont="1" applyFill="1" applyBorder="1" applyAlignment="1">
      <alignment vertical="center" wrapText="1"/>
    </xf>
    <xf numFmtId="3" fontId="41" fillId="2" borderId="42" xfId="0" applyNumberFormat="1" applyFont="1" applyFill="1" applyBorder="1" applyAlignment="1">
      <alignment horizontal="center" vertical="center" wrapText="1"/>
    </xf>
    <xf numFmtId="3" fontId="41" fillId="2" borderId="13" xfId="0" applyNumberFormat="1" applyFont="1" applyFill="1" applyBorder="1" applyAlignment="1">
      <alignment horizontal="center" vertical="center" wrapText="1"/>
    </xf>
    <xf numFmtId="41" fontId="41" fillId="2" borderId="43" xfId="2" applyFont="1" applyFill="1" applyBorder="1" applyAlignment="1">
      <alignment vertical="center" wrapText="1"/>
    </xf>
    <xf numFmtId="41" fontId="41" fillId="2" borderId="41" xfId="2" applyFont="1" applyFill="1" applyBorder="1" applyAlignment="1">
      <alignment vertical="center" wrapText="1"/>
    </xf>
    <xf numFmtId="0" fontId="39" fillId="2" borderId="0" xfId="0" applyFont="1" applyFill="1" applyAlignment="1">
      <alignment horizontal="center" vertical="center"/>
    </xf>
    <xf numFmtId="41" fontId="44" fillId="2" borderId="0" xfId="2" applyFont="1" applyFill="1" applyAlignment="1">
      <alignment horizontal="center" vertical="center"/>
    </xf>
    <xf numFmtId="0" fontId="68" fillId="2" borderId="0" xfId="0" applyFont="1" applyFill="1" applyAlignment="1">
      <alignment horizontal="center"/>
    </xf>
    <xf numFmtId="3" fontId="17" fillId="0" borderId="55" xfId="0" applyNumberFormat="1" applyFont="1" applyBorder="1" applyAlignment="1">
      <alignment horizontal="center" vertical="center" wrapText="1"/>
    </xf>
    <xf numFmtId="3" fontId="17" fillId="0" borderId="56" xfId="0" applyNumberFormat="1" applyFont="1" applyBorder="1" applyAlignment="1">
      <alignment horizontal="center" vertical="center" wrapText="1"/>
    </xf>
    <xf numFmtId="41" fontId="13" fillId="0" borderId="43" xfId="2" applyFont="1" applyFill="1" applyBorder="1" applyAlignment="1">
      <alignment vertical="center" wrapText="1"/>
    </xf>
    <xf numFmtId="41" fontId="13" fillId="0" borderId="21" xfId="2" applyFont="1" applyFill="1" applyBorder="1" applyAlignment="1">
      <alignment vertical="center" wrapText="1"/>
    </xf>
    <xf numFmtId="0" fontId="40" fillId="0" borderId="0" xfId="0" applyFont="1" applyAlignment="1">
      <alignment horizontal="center" vertical="center"/>
    </xf>
    <xf numFmtId="41" fontId="13" fillId="0" borderId="0" xfId="2" applyFont="1" applyFill="1" applyAlignment="1">
      <alignment horizontal="center" vertical="center"/>
    </xf>
    <xf numFmtId="41" fontId="17" fillId="0" borderId="0" xfId="2" applyFont="1" applyFill="1" applyAlignment="1">
      <alignment horizontal="center"/>
    </xf>
    <xf numFmtId="3" fontId="17" fillId="0" borderId="42" xfId="0" applyNumberFormat="1" applyFont="1" applyBorder="1" applyAlignment="1">
      <alignment horizontal="center" vertical="center" wrapText="1"/>
    </xf>
    <xf numFmtId="3" fontId="17" fillId="0" borderId="5" xfId="0" applyNumberFormat="1" applyFont="1" applyBorder="1" applyAlignment="1">
      <alignment horizontal="center" vertical="center" wrapText="1"/>
    </xf>
    <xf numFmtId="3" fontId="17" fillId="0" borderId="54" xfId="0" applyNumberFormat="1" applyFont="1" applyBorder="1" applyAlignment="1">
      <alignment horizontal="center" vertical="center" wrapText="1"/>
    </xf>
    <xf numFmtId="3" fontId="17" fillId="0" borderId="23" xfId="0" applyNumberFormat="1" applyFont="1" applyBorder="1" applyAlignment="1">
      <alignment horizontal="center" vertical="center" wrapText="1"/>
    </xf>
    <xf numFmtId="3" fontId="66" fillId="0" borderId="0" xfId="0" applyNumberFormat="1" applyFont="1" applyAlignment="1">
      <alignment horizontal="left"/>
    </xf>
    <xf numFmtId="41" fontId="58" fillId="2" borderId="0" xfId="675" applyFont="1" applyFill="1" applyAlignment="1">
      <alignment horizontal="center" vertical="center"/>
    </xf>
    <xf numFmtId="41" fontId="71" fillId="2" borderId="0" xfId="675" applyFont="1" applyFill="1" applyAlignment="1">
      <alignment horizontal="center" vertical="center"/>
    </xf>
    <xf numFmtId="41" fontId="61" fillId="2" borderId="0" xfId="675" applyFont="1" applyFill="1" applyAlignment="1">
      <alignment horizontal="center" vertical="center"/>
    </xf>
    <xf numFmtId="41" fontId="62" fillId="2" borderId="0" xfId="675" applyFont="1" applyFill="1" applyAlignment="1">
      <alignment horizontal="center" vertical="center"/>
    </xf>
    <xf numFmtId="41" fontId="63" fillId="2" borderId="45" xfId="675" applyFont="1" applyFill="1" applyBorder="1" applyAlignment="1">
      <alignment horizontal="center"/>
    </xf>
    <xf numFmtId="41" fontId="63" fillId="2" borderId="7" xfId="675" applyFont="1" applyFill="1" applyBorder="1" applyAlignment="1">
      <alignment horizontal="center"/>
    </xf>
    <xf numFmtId="0" fontId="49" fillId="2" borderId="20" xfId="0" applyFont="1" applyFill="1" applyBorder="1" applyAlignment="1">
      <alignment horizontal="center" vertical="center" wrapText="1"/>
    </xf>
    <xf numFmtId="41" fontId="14" fillId="2" borderId="0" xfId="2" applyFont="1" applyFill="1" applyAlignment="1">
      <alignment horizontal="center" vertical="center"/>
    </xf>
    <xf numFmtId="41" fontId="26" fillId="2" borderId="0" xfId="2" applyFont="1" applyFill="1" applyAlignment="1">
      <alignment horizontal="center" vertical="center"/>
    </xf>
    <xf numFmtId="41" fontId="20" fillId="2" borderId="0" xfId="2" applyFont="1" applyFill="1" applyAlignment="1">
      <alignment horizontal="center" vertical="center"/>
    </xf>
    <xf numFmtId="41" fontId="49" fillId="2" borderId="45" xfId="2" applyFont="1" applyFill="1" applyBorder="1" applyAlignment="1">
      <alignment horizontal="center" vertical="center" wrapText="1"/>
    </xf>
    <xf numFmtId="41" fontId="49" fillId="2" borderId="3" xfId="2" applyFont="1" applyFill="1" applyBorder="1" applyAlignment="1">
      <alignment horizontal="center" vertical="center" wrapText="1"/>
    </xf>
    <xf numFmtId="41" fontId="49" fillId="2" borderId="7" xfId="2" applyFont="1" applyFill="1" applyBorder="1" applyAlignment="1">
      <alignment horizontal="center" vertical="center" wrapText="1"/>
    </xf>
    <xf numFmtId="41" fontId="49" fillId="2" borderId="42" xfId="2" applyFont="1" applyFill="1" applyBorder="1" applyAlignment="1">
      <alignment horizontal="center" vertical="center" wrapText="1"/>
    </xf>
    <xf numFmtId="41" fontId="49" fillId="2" borderId="2" xfId="2" applyFont="1" applyFill="1" applyBorder="1" applyAlignment="1">
      <alignment horizontal="center" vertical="center" wrapText="1"/>
    </xf>
    <xf numFmtId="41" fontId="49" fillId="2" borderId="13" xfId="2" applyFont="1" applyFill="1" applyBorder="1" applyAlignment="1">
      <alignment horizontal="center" vertical="center" wrapText="1"/>
    </xf>
    <xf numFmtId="0" fontId="49" fillId="2" borderId="47" xfId="0" applyFont="1" applyFill="1" applyBorder="1" applyAlignment="1">
      <alignment horizontal="center" vertical="center" wrapText="1"/>
    </xf>
    <xf numFmtId="0" fontId="49" fillId="2" borderId="48" xfId="0" applyFont="1" applyFill="1" applyBorder="1" applyAlignment="1">
      <alignment horizontal="center" vertical="center" wrapText="1"/>
    </xf>
    <xf numFmtId="0" fontId="49" fillId="2" borderId="46" xfId="0" applyFont="1" applyFill="1" applyBorder="1" applyAlignment="1">
      <alignment horizontal="center" vertical="center" wrapText="1"/>
    </xf>
    <xf numFmtId="0" fontId="49" fillId="2" borderId="46" xfId="0" applyFont="1" applyFill="1" applyBorder="1" applyAlignment="1">
      <alignment horizontal="center" vertical="top" wrapText="1"/>
    </xf>
    <xf numFmtId="0" fontId="49" fillId="2" borderId="29" xfId="0" applyFont="1" applyFill="1" applyBorder="1" applyAlignment="1">
      <alignment horizontal="center" vertical="top" wrapText="1"/>
    </xf>
    <xf numFmtId="0" fontId="49" fillId="2" borderId="24" xfId="0" applyFont="1" applyFill="1" applyBorder="1" applyAlignment="1">
      <alignment horizontal="center" vertical="center" wrapText="1"/>
    </xf>
    <xf numFmtId="0" fontId="49" fillId="2" borderId="13" xfId="0" applyFont="1" applyFill="1" applyBorder="1" applyAlignment="1">
      <alignment horizontal="center" vertical="center" wrapText="1"/>
    </xf>
    <xf numFmtId="0" fontId="49" fillId="2" borderId="30" xfId="0" applyFont="1" applyFill="1" applyBorder="1" applyAlignment="1">
      <alignment horizontal="center" vertical="center" wrapText="1"/>
    </xf>
    <xf numFmtId="0" fontId="49" fillId="2" borderId="32" xfId="0" applyFont="1" applyFill="1" applyBorder="1" applyAlignment="1">
      <alignment horizontal="center" vertical="center" wrapText="1"/>
    </xf>
    <xf numFmtId="3" fontId="49" fillId="2" borderId="24" xfId="0" applyNumberFormat="1" applyFont="1" applyFill="1" applyBorder="1" applyAlignment="1">
      <alignment horizontal="center" vertical="center" wrapText="1"/>
    </xf>
    <xf numFmtId="3" fontId="49" fillId="2" borderId="13" xfId="0" applyNumberFormat="1" applyFont="1" applyFill="1" applyBorder="1" applyAlignment="1">
      <alignment horizontal="center" vertical="center" wrapText="1"/>
    </xf>
    <xf numFmtId="0" fontId="49" fillId="2" borderId="2" xfId="0" applyFont="1" applyFill="1" applyBorder="1" applyAlignment="1">
      <alignment horizontal="center" vertical="center" wrapText="1"/>
    </xf>
    <xf numFmtId="0" fontId="25" fillId="2" borderId="0" xfId="0" applyFont="1" applyFill="1" applyAlignment="1">
      <alignment horizontal="left" wrapText="1"/>
    </xf>
    <xf numFmtId="0" fontId="26" fillId="2" borderId="0" xfId="0" applyFont="1" applyFill="1" applyAlignment="1">
      <alignment horizontal="left"/>
    </xf>
    <xf numFmtId="0" fontId="25" fillId="2" borderId="0" xfId="0" applyFont="1" applyFill="1" applyAlignment="1">
      <alignment horizontal="left" vertical="center" wrapText="1"/>
    </xf>
    <xf numFmtId="0" fontId="25" fillId="2" borderId="0" xfId="0" applyFont="1" applyFill="1" applyAlignment="1">
      <alignment vertical="center" wrapText="1"/>
    </xf>
    <xf numFmtId="0" fontId="14" fillId="2" borderId="0" xfId="0" applyFont="1" applyFill="1" applyAlignment="1">
      <alignment horizontal="center" vertical="center" wrapText="1"/>
    </xf>
    <xf numFmtId="0" fontId="26" fillId="2" borderId="0" xfId="0" applyFont="1" applyFill="1" applyAlignment="1">
      <alignment horizontal="center" wrapText="1"/>
    </xf>
    <xf numFmtId="0" fontId="30" fillId="0" borderId="0" xfId="0" applyFont="1" applyAlignment="1">
      <alignment horizontal="left" vertical="center" wrapText="1"/>
    </xf>
    <xf numFmtId="0" fontId="25" fillId="0" borderId="0" xfId="0" applyFont="1" applyAlignment="1">
      <alignment horizontal="left" wrapText="1"/>
    </xf>
    <xf numFmtId="0" fontId="29" fillId="2" borderId="0" xfId="0" applyFont="1" applyFill="1" applyAlignment="1">
      <alignment horizontal="left" vertical="center" wrapText="1"/>
    </xf>
    <xf numFmtId="0" fontId="30" fillId="2" borderId="0" xfId="0" applyFont="1" applyFill="1" applyAlignment="1">
      <alignment horizontal="left" vertical="center" wrapText="1"/>
    </xf>
    <xf numFmtId="0" fontId="25" fillId="0" borderId="0" xfId="0" applyFont="1" applyAlignment="1">
      <alignment horizontal="left" vertical="center" wrapText="1"/>
    </xf>
    <xf numFmtId="0" fontId="26" fillId="2" borderId="37" xfId="0" applyFont="1" applyFill="1" applyBorder="1" applyAlignment="1">
      <alignment horizontal="center"/>
    </xf>
    <xf numFmtId="0" fontId="26" fillId="2" borderId="19" xfId="0" applyFont="1" applyFill="1" applyBorder="1" applyAlignment="1">
      <alignment horizontal="center"/>
    </xf>
    <xf numFmtId="0" fontId="26" fillId="2" borderId="11" xfId="0" applyFont="1" applyFill="1" applyBorder="1" applyAlignment="1">
      <alignment horizontal="center"/>
    </xf>
    <xf numFmtId="0" fontId="29" fillId="2" borderId="49" xfId="0" applyFont="1" applyFill="1" applyBorder="1" applyAlignment="1">
      <alignment horizontal="center" wrapText="1"/>
    </xf>
    <xf numFmtId="0" fontId="29" fillId="2" borderId="20" xfId="0" applyFont="1" applyFill="1" applyBorder="1" applyAlignment="1">
      <alignment horizontal="center" wrapText="1"/>
    </xf>
    <xf numFmtId="0" fontId="32" fillId="2" borderId="18" xfId="0" applyFont="1" applyFill="1" applyBorder="1" applyAlignment="1">
      <alignment horizontal="left" vertical="center"/>
    </xf>
    <xf numFmtId="0" fontId="26" fillId="2" borderId="24" xfId="0" applyFont="1" applyFill="1" applyBorder="1" applyAlignment="1">
      <alignment horizontal="center"/>
    </xf>
    <xf numFmtId="0" fontId="26" fillId="2" borderId="13" xfId="0" applyFont="1" applyFill="1" applyBorder="1" applyAlignment="1">
      <alignment horizontal="center"/>
    </xf>
    <xf numFmtId="0" fontId="25" fillId="2" borderId="0" xfId="0" applyFont="1" applyFill="1" applyAlignment="1">
      <alignment horizontal="left" vertical="top" wrapText="1"/>
    </xf>
    <xf numFmtId="0" fontId="26" fillId="2" borderId="24" xfId="0" applyFont="1" applyFill="1" applyBorder="1" applyAlignment="1">
      <alignment horizontal="left"/>
    </xf>
    <xf numFmtId="0" fontId="26" fillId="2" borderId="13" xfId="0" applyFont="1" applyFill="1" applyBorder="1" applyAlignment="1">
      <alignment horizontal="left"/>
    </xf>
    <xf numFmtId="0" fontId="26" fillId="2" borderId="18" xfId="0" applyFont="1" applyFill="1" applyBorder="1" applyAlignment="1">
      <alignment horizontal="center"/>
    </xf>
    <xf numFmtId="0" fontId="26" fillId="2" borderId="18" xfId="0" applyFont="1" applyFill="1" applyBorder="1" applyAlignment="1">
      <alignment horizontal="left" vertical="center" wrapText="1"/>
    </xf>
    <xf numFmtId="0" fontId="32" fillId="2" borderId="18" xfId="0" applyFont="1" applyFill="1" applyBorder="1" applyAlignment="1">
      <alignment horizontal="center" vertical="center"/>
    </xf>
    <xf numFmtId="0" fontId="28" fillId="2" borderId="0" xfId="0" applyFont="1" applyFill="1" applyAlignment="1">
      <alignment horizontal="left"/>
    </xf>
    <xf numFmtId="0" fontId="29" fillId="2" borderId="50" xfId="0" applyFont="1" applyFill="1" applyBorder="1" applyAlignment="1">
      <alignment horizontal="left"/>
    </xf>
    <xf numFmtId="0" fontId="29" fillId="2" borderId="8" xfId="0" applyFont="1" applyFill="1" applyBorder="1" applyAlignment="1">
      <alignment horizontal="left"/>
    </xf>
    <xf numFmtId="0" fontId="29" fillId="2" borderId="28" xfId="0" applyFont="1" applyFill="1" applyBorder="1" applyAlignment="1">
      <alignment horizontal="center" wrapText="1"/>
    </xf>
    <xf numFmtId="0" fontId="29" fillId="2" borderId="18" xfId="0" applyFont="1" applyFill="1" applyBorder="1" applyAlignment="1">
      <alignment horizontal="center" wrapText="1"/>
    </xf>
    <xf numFmtId="0" fontId="26" fillId="2" borderId="18" xfId="0" applyFont="1" applyFill="1" applyBorder="1" applyAlignment="1">
      <alignment horizontal="center" vertical="center" wrapText="1"/>
    </xf>
    <xf numFmtId="0" fontId="32" fillId="0" borderId="18" xfId="0" applyFont="1" applyBorder="1" applyAlignment="1">
      <alignment horizontal="center" vertical="center"/>
    </xf>
    <xf numFmtId="0" fontId="26" fillId="0" borderId="24" xfId="0" applyFont="1" applyBorder="1" applyAlignment="1">
      <alignment horizontal="center" vertical="center"/>
    </xf>
    <xf numFmtId="0" fontId="26" fillId="0" borderId="13" xfId="0" applyFont="1" applyBorder="1" applyAlignment="1">
      <alignment horizontal="center" vertical="center"/>
    </xf>
    <xf numFmtId="3" fontId="41" fillId="2" borderId="54" xfId="0" applyNumberFormat="1" applyFont="1" applyFill="1" applyBorder="1" applyAlignment="1">
      <alignment horizontal="center" vertical="center" wrapText="1"/>
    </xf>
    <xf numFmtId="3" fontId="41" fillId="2" borderId="59" xfId="0" applyNumberFormat="1" applyFont="1" applyFill="1" applyBorder="1" applyAlignment="1">
      <alignment horizontal="center" vertical="center" wrapText="1"/>
    </xf>
    <xf numFmtId="3" fontId="13" fillId="0" borderId="60" xfId="0" applyNumberFormat="1" applyFont="1" applyBorder="1" applyAlignment="1">
      <alignment horizontal="right" vertical="center" wrapText="1"/>
    </xf>
  </cellXfs>
  <cellStyles count="677">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19" xfId="675" xr:uid="{18A80CAD-C26C-4265-A677-F11932AF0B0C}"/>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 5" xfId="676" xr:uid="{C652E18D-9985-4962-8C8E-8568F075292F}"/>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2" defaultPivotStyle="PivotStyleLight16">
    <tableStyle name="Invisible" pivot="0" table="0" count="0" xr9:uid="{00000000-0011-0000-FFFF-FFFF00000000}"/>
  </tableStyles>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72.22.51.15\fmvv\InterEmpresas\Documentos%20Interempresas\UENO%20CASA%20DE%20BOLSA\CONTABILIDAD\SIV\2024\12\Flujo%20UENO%20CBSA%20CNV%20Diciembre%202024%20VF.xlsx" TargetMode="External"/><Relationship Id="rId1" Type="http://schemas.openxmlformats.org/officeDocument/2006/relationships/externalLinkPath" Target="/InterEmpresas/Documentos%20Interempresas/UENO%20CASA%20DE%20BOLSA/CONTABILIDAD/SIV/2024/12/Flujo%20UENO%20CBSA%20CNV%20Diciembre%202024%20VF.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72.22.51.15\fmvv\InterEmpresas\Documentos%20Interempresas\UENO%20AFPISA\UENO%20AFPISA\SIV\12\Papeles%20de%20trabajo\EEFF-8313-80127778-20241231%20-Afpi%20(1)%20(1).xlsx" TargetMode="External"/><Relationship Id="rId1" Type="http://schemas.openxmlformats.org/officeDocument/2006/relationships/externalLinkPath" Target="/InterEmpresas/Documentos%20Interempresas/UENO%20AFPISA/UENO%20AFPISA/SIV/12/Papeles%20de%20trabajo/EEFF-8313-80127778-20241231%20-Afpi%2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E 2023"/>
      <sheetName val="PAPEL FE 2023"/>
      <sheetName val="Analitico 2024"/>
      <sheetName val="PAPEL FE 2024 Diciembre"/>
      <sheetName val="analitico "/>
      <sheetName val="FLUJO CNV"/>
      <sheetName val="FE 2023 (2)"/>
      <sheetName val="Intereses repo"/>
      <sheetName val="Balance 31.12"/>
      <sheetName val="Dif de cambio"/>
      <sheetName val="Hoja2"/>
      <sheetName val="Balance 2023"/>
      <sheetName val="Balance mayo 23"/>
      <sheetName val="Balance junio"/>
      <sheetName val="Balance 30.06"/>
      <sheetName val="Balance 30.09"/>
      <sheetName val="Balance 2022"/>
    </sheetNames>
    <sheetDataSet>
      <sheetData sheetId="0"/>
      <sheetData sheetId="1"/>
      <sheetData sheetId="2">
        <row r="3">
          <cell r="R3">
            <v>2266205565</v>
          </cell>
        </row>
      </sheetData>
      <sheetData sheetId="3">
        <row r="6">
          <cell r="B6">
            <v>2266205565</v>
          </cell>
          <cell r="E6">
            <v>3458826472</v>
          </cell>
        </row>
        <row r="94">
          <cell r="G94">
            <v>8327831115</v>
          </cell>
          <cell r="H94">
            <v>-731183326</v>
          </cell>
          <cell r="I94">
            <v>-642840911</v>
          </cell>
          <cell r="K94">
            <v>-1305257263</v>
          </cell>
          <cell r="L94">
            <v>-5129447995</v>
          </cell>
          <cell r="M94">
            <v>0</v>
          </cell>
          <cell r="N94">
            <v>-5939540861</v>
          </cell>
          <cell r="O94">
            <v>4652203775</v>
          </cell>
          <cell r="P94">
            <v>0</v>
          </cell>
          <cell r="R94">
            <v>280609</v>
          </cell>
          <cell r="T94">
            <v>-424666050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2-Analitico 2023"/>
      <sheetName val="CA EF"/>
      <sheetName val="Capital"/>
      <sheetName val="09-Analitico 2024  "/>
      <sheetName val="09-Analitico USD"/>
      <sheetName val="Clasificación"/>
      <sheetName val="Balance General "/>
      <sheetName val="Estado de Resultados "/>
      <sheetName val="Estado de Flujo de Efectivo"/>
      <sheetName val="Estado de Evolución del PN"/>
      <sheetName val="Notas a los Estados Financie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7">
          <cell r="E17">
            <v>7999455</v>
          </cell>
        </row>
        <row r="18">
          <cell r="E18">
            <v>-2585835780</v>
          </cell>
        </row>
      </sheetData>
      <sheetData sheetId="9" refreshError="1"/>
      <sheetData sheetId="1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BFF8-5C51-4611-ACE0-83C7F49CAEE9}">
  <dimension ref="A1:K249"/>
  <sheetViews>
    <sheetView showGridLines="0" workbookViewId="0">
      <selection activeCell="E10" sqref="E10"/>
    </sheetView>
  </sheetViews>
  <sheetFormatPr baseColWidth="10" defaultRowHeight="13.2" outlineLevelCol="1"/>
  <cols>
    <col min="1" max="1" width="21.33203125" style="270" customWidth="1" outlineLevel="1"/>
    <col min="2" max="2" width="14.44140625" style="270" customWidth="1"/>
    <col min="3" max="3" width="34.88671875" style="270" customWidth="1"/>
    <col min="4" max="4" width="14.44140625" style="270" customWidth="1"/>
    <col min="5" max="5" width="44.44140625" style="270" customWidth="1"/>
    <col min="6" max="6" width="24" style="270" customWidth="1"/>
    <col min="7" max="7" width="9.109375" style="270" customWidth="1"/>
    <col min="8" max="8" width="21.33203125" style="270" customWidth="1" outlineLevel="1"/>
    <col min="9" max="9" width="16.109375" style="270" customWidth="1" outlineLevel="1"/>
    <col min="10" max="10" width="7.88671875" style="270" customWidth="1" outlineLevel="1"/>
    <col min="11" max="11" width="11.6640625" style="270" customWidth="1"/>
    <col min="12" max="257" width="9.109375" style="270" customWidth="1"/>
    <col min="258" max="258" width="14.44140625" style="270" customWidth="1"/>
    <col min="259" max="259" width="44.44140625" style="270" customWidth="1"/>
    <col min="260" max="260" width="14.44140625" style="270" customWidth="1"/>
    <col min="261" max="261" width="44.44140625" style="270" customWidth="1"/>
    <col min="262" max="262" width="24" style="270" customWidth="1"/>
    <col min="263" max="513" width="9.109375" style="270" customWidth="1"/>
    <col min="514" max="514" width="14.44140625" style="270" customWidth="1"/>
    <col min="515" max="515" width="44.44140625" style="270" customWidth="1"/>
    <col min="516" max="516" width="14.44140625" style="270" customWidth="1"/>
    <col min="517" max="517" width="44.44140625" style="270" customWidth="1"/>
    <col min="518" max="518" width="24" style="270" customWidth="1"/>
    <col min="519" max="769" width="9.109375" style="270" customWidth="1"/>
    <col min="770" max="770" width="14.44140625" style="270" customWidth="1"/>
    <col min="771" max="771" width="44.44140625" style="270" customWidth="1"/>
    <col min="772" max="772" width="14.44140625" style="270" customWidth="1"/>
    <col min="773" max="773" width="44.44140625" style="270" customWidth="1"/>
    <col min="774" max="774" width="24" style="270" customWidth="1"/>
    <col min="775" max="1025" width="9.109375" style="270" customWidth="1"/>
    <col min="1026" max="1026" width="14.44140625" style="270" customWidth="1"/>
    <col min="1027" max="1027" width="44.44140625" style="270" customWidth="1"/>
    <col min="1028" max="1028" width="14.44140625" style="270" customWidth="1"/>
    <col min="1029" max="1029" width="44.44140625" style="270" customWidth="1"/>
    <col min="1030" max="1030" width="24" style="270" customWidth="1"/>
    <col min="1031" max="1281" width="9.109375" style="270" customWidth="1"/>
    <col min="1282" max="1282" width="14.44140625" style="270" customWidth="1"/>
    <col min="1283" max="1283" width="44.44140625" style="270" customWidth="1"/>
    <col min="1284" max="1284" width="14.44140625" style="270" customWidth="1"/>
    <col min="1285" max="1285" width="44.44140625" style="270" customWidth="1"/>
    <col min="1286" max="1286" width="24" style="270" customWidth="1"/>
    <col min="1287" max="1537" width="9.109375" style="270" customWidth="1"/>
    <col min="1538" max="1538" width="14.44140625" style="270" customWidth="1"/>
    <col min="1539" max="1539" width="44.44140625" style="270" customWidth="1"/>
    <col min="1540" max="1540" width="14.44140625" style="270" customWidth="1"/>
    <col min="1541" max="1541" width="44.44140625" style="270" customWidth="1"/>
    <col min="1542" max="1542" width="24" style="270" customWidth="1"/>
    <col min="1543" max="1793" width="9.109375" style="270" customWidth="1"/>
    <col min="1794" max="1794" width="14.44140625" style="270" customWidth="1"/>
    <col min="1795" max="1795" width="44.44140625" style="270" customWidth="1"/>
    <col min="1796" max="1796" width="14.44140625" style="270" customWidth="1"/>
    <col min="1797" max="1797" width="44.44140625" style="270" customWidth="1"/>
    <col min="1798" max="1798" width="24" style="270" customWidth="1"/>
    <col min="1799" max="2049" width="9.109375" style="270" customWidth="1"/>
    <col min="2050" max="2050" width="14.44140625" style="270" customWidth="1"/>
    <col min="2051" max="2051" width="44.44140625" style="270" customWidth="1"/>
    <col min="2052" max="2052" width="14.44140625" style="270" customWidth="1"/>
    <col min="2053" max="2053" width="44.44140625" style="270" customWidth="1"/>
    <col min="2054" max="2054" width="24" style="270" customWidth="1"/>
    <col min="2055" max="2305" width="9.109375" style="270" customWidth="1"/>
    <col min="2306" max="2306" width="14.44140625" style="270" customWidth="1"/>
    <col min="2307" max="2307" width="44.44140625" style="270" customWidth="1"/>
    <col min="2308" max="2308" width="14.44140625" style="270" customWidth="1"/>
    <col min="2309" max="2309" width="44.44140625" style="270" customWidth="1"/>
    <col min="2310" max="2310" width="24" style="270" customWidth="1"/>
    <col min="2311" max="2561" width="9.109375" style="270" customWidth="1"/>
    <col min="2562" max="2562" width="14.44140625" style="270" customWidth="1"/>
    <col min="2563" max="2563" width="44.44140625" style="270" customWidth="1"/>
    <col min="2564" max="2564" width="14.44140625" style="270" customWidth="1"/>
    <col min="2565" max="2565" width="44.44140625" style="270" customWidth="1"/>
    <col min="2566" max="2566" width="24" style="270" customWidth="1"/>
    <col min="2567" max="2817" width="9.109375" style="270" customWidth="1"/>
    <col min="2818" max="2818" width="14.44140625" style="270" customWidth="1"/>
    <col min="2819" max="2819" width="44.44140625" style="270" customWidth="1"/>
    <col min="2820" max="2820" width="14.44140625" style="270" customWidth="1"/>
    <col min="2821" max="2821" width="44.44140625" style="270" customWidth="1"/>
    <col min="2822" max="2822" width="24" style="270" customWidth="1"/>
    <col min="2823" max="3073" width="9.109375" style="270" customWidth="1"/>
    <col min="3074" max="3074" width="14.44140625" style="270" customWidth="1"/>
    <col min="3075" max="3075" width="44.44140625" style="270" customWidth="1"/>
    <col min="3076" max="3076" width="14.44140625" style="270" customWidth="1"/>
    <col min="3077" max="3077" width="44.44140625" style="270" customWidth="1"/>
    <col min="3078" max="3078" width="24" style="270" customWidth="1"/>
    <col min="3079" max="3329" width="9.109375" style="270" customWidth="1"/>
    <col min="3330" max="3330" width="14.44140625" style="270" customWidth="1"/>
    <col min="3331" max="3331" width="44.44140625" style="270" customWidth="1"/>
    <col min="3332" max="3332" width="14.44140625" style="270" customWidth="1"/>
    <col min="3333" max="3333" width="44.44140625" style="270" customWidth="1"/>
    <col min="3334" max="3334" width="24" style="270" customWidth="1"/>
    <col min="3335" max="3585" width="9.109375" style="270" customWidth="1"/>
    <col min="3586" max="3586" width="14.44140625" style="270" customWidth="1"/>
    <col min="3587" max="3587" width="44.44140625" style="270" customWidth="1"/>
    <col min="3588" max="3588" width="14.44140625" style="270" customWidth="1"/>
    <col min="3589" max="3589" width="44.44140625" style="270" customWidth="1"/>
    <col min="3590" max="3590" width="24" style="270" customWidth="1"/>
    <col min="3591" max="3841" width="9.109375" style="270" customWidth="1"/>
    <col min="3842" max="3842" width="14.44140625" style="270" customWidth="1"/>
    <col min="3843" max="3843" width="44.44140625" style="270" customWidth="1"/>
    <col min="3844" max="3844" width="14.44140625" style="270" customWidth="1"/>
    <col min="3845" max="3845" width="44.44140625" style="270" customWidth="1"/>
    <col min="3846" max="3846" width="24" style="270" customWidth="1"/>
    <col min="3847" max="4097" width="9.109375" style="270" customWidth="1"/>
    <col min="4098" max="4098" width="14.44140625" style="270" customWidth="1"/>
    <col min="4099" max="4099" width="44.44140625" style="270" customWidth="1"/>
    <col min="4100" max="4100" width="14.44140625" style="270" customWidth="1"/>
    <col min="4101" max="4101" width="44.44140625" style="270" customWidth="1"/>
    <col min="4102" max="4102" width="24" style="270" customWidth="1"/>
    <col min="4103" max="4353" width="9.109375" style="270" customWidth="1"/>
    <col min="4354" max="4354" width="14.44140625" style="270" customWidth="1"/>
    <col min="4355" max="4355" width="44.44140625" style="270" customWidth="1"/>
    <col min="4356" max="4356" width="14.44140625" style="270" customWidth="1"/>
    <col min="4357" max="4357" width="44.44140625" style="270" customWidth="1"/>
    <col min="4358" max="4358" width="24" style="270" customWidth="1"/>
    <col min="4359" max="4609" width="9.109375" style="270" customWidth="1"/>
    <col min="4610" max="4610" width="14.44140625" style="270" customWidth="1"/>
    <col min="4611" max="4611" width="44.44140625" style="270" customWidth="1"/>
    <col min="4612" max="4612" width="14.44140625" style="270" customWidth="1"/>
    <col min="4613" max="4613" width="44.44140625" style="270" customWidth="1"/>
    <col min="4614" max="4614" width="24" style="270" customWidth="1"/>
    <col min="4615" max="4865" width="9.109375" style="270" customWidth="1"/>
    <col min="4866" max="4866" width="14.44140625" style="270" customWidth="1"/>
    <col min="4867" max="4867" width="44.44140625" style="270" customWidth="1"/>
    <col min="4868" max="4868" width="14.44140625" style="270" customWidth="1"/>
    <col min="4869" max="4869" width="44.44140625" style="270" customWidth="1"/>
    <col min="4870" max="4870" width="24" style="270" customWidth="1"/>
    <col min="4871" max="5121" width="9.109375" style="270" customWidth="1"/>
    <col min="5122" max="5122" width="14.44140625" style="270" customWidth="1"/>
    <col min="5123" max="5123" width="44.44140625" style="270" customWidth="1"/>
    <col min="5124" max="5124" width="14.44140625" style="270" customWidth="1"/>
    <col min="5125" max="5125" width="44.44140625" style="270" customWidth="1"/>
    <col min="5126" max="5126" width="24" style="270" customWidth="1"/>
    <col min="5127" max="5377" width="9.109375" style="270" customWidth="1"/>
    <col min="5378" max="5378" width="14.44140625" style="270" customWidth="1"/>
    <col min="5379" max="5379" width="44.44140625" style="270" customWidth="1"/>
    <col min="5380" max="5380" width="14.44140625" style="270" customWidth="1"/>
    <col min="5381" max="5381" width="44.44140625" style="270" customWidth="1"/>
    <col min="5382" max="5382" width="24" style="270" customWidth="1"/>
    <col min="5383" max="5633" width="9.109375" style="270" customWidth="1"/>
    <col min="5634" max="5634" width="14.44140625" style="270" customWidth="1"/>
    <col min="5635" max="5635" width="44.44140625" style="270" customWidth="1"/>
    <col min="5636" max="5636" width="14.44140625" style="270" customWidth="1"/>
    <col min="5637" max="5637" width="44.44140625" style="270" customWidth="1"/>
    <col min="5638" max="5638" width="24" style="270" customWidth="1"/>
    <col min="5639" max="5889" width="9.109375" style="270" customWidth="1"/>
    <col min="5890" max="5890" width="14.44140625" style="270" customWidth="1"/>
    <col min="5891" max="5891" width="44.44140625" style="270" customWidth="1"/>
    <col min="5892" max="5892" width="14.44140625" style="270" customWidth="1"/>
    <col min="5893" max="5893" width="44.44140625" style="270" customWidth="1"/>
    <col min="5894" max="5894" width="24" style="270" customWidth="1"/>
    <col min="5895" max="6145" width="9.109375" style="270" customWidth="1"/>
    <col min="6146" max="6146" width="14.44140625" style="270" customWidth="1"/>
    <col min="6147" max="6147" width="44.44140625" style="270" customWidth="1"/>
    <col min="6148" max="6148" width="14.44140625" style="270" customWidth="1"/>
    <col min="6149" max="6149" width="44.44140625" style="270" customWidth="1"/>
    <col min="6150" max="6150" width="24" style="270" customWidth="1"/>
    <col min="6151" max="6401" width="9.109375" style="270" customWidth="1"/>
    <col min="6402" max="6402" width="14.44140625" style="270" customWidth="1"/>
    <col min="6403" max="6403" width="44.44140625" style="270" customWidth="1"/>
    <col min="6404" max="6404" width="14.44140625" style="270" customWidth="1"/>
    <col min="6405" max="6405" width="44.44140625" style="270" customWidth="1"/>
    <col min="6406" max="6406" width="24" style="270" customWidth="1"/>
    <col min="6407" max="6657" width="9.109375" style="270" customWidth="1"/>
    <col min="6658" max="6658" width="14.44140625" style="270" customWidth="1"/>
    <col min="6659" max="6659" width="44.44140625" style="270" customWidth="1"/>
    <col min="6660" max="6660" width="14.44140625" style="270" customWidth="1"/>
    <col min="6661" max="6661" width="44.44140625" style="270" customWidth="1"/>
    <col min="6662" max="6662" width="24" style="270" customWidth="1"/>
    <col min="6663" max="6913" width="9.109375" style="270" customWidth="1"/>
    <col min="6914" max="6914" width="14.44140625" style="270" customWidth="1"/>
    <col min="6915" max="6915" width="44.44140625" style="270" customWidth="1"/>
    <col min="6916" max="6916" width="14.44140625" style="270" customWidth="1"/>
    <col min="6917" max="6917" width="44.44140625" style="270" customWidth="1"/>
    <col min="6918" max="6918" width="24" style="270" customWidth="1"/>
    <col min="6919" max="7169" width="9.109375" style="270" customWidth="1"/>
    <col min="7170" max="7170" width="14.44140625" style="270" customWidth="1"/>
    <col min="7171" max="7171" width="44.44140625" style="270" customWidth="1"/>
    <col min="7172" max="7172" width="14.44140625" style="270" customWidth="1"/>
    <col min="7173" max="7173" width="44.44140625" style="270" customWidth="1"/>
    <col min="7174" max="7174" width="24" style="270" customWidth="1"/>
    <col min="7175" max="7425" width="9.109375" style="270" customWidth="1"/>
    <col min="7426" max="7426" width="14.44140625" style="270" customWidth="1"/>
    <col min="7427" max="7427" width="44.44140625" style="270" customWidth="1"/>
    <col min="7428" max="7428" width="14.44140625" style="270" customWidth="1"/>
    <col min="7429" max="7429" width="44.44140625" style="270" customWidth="1"/>
    <col min="7430" max="7430" width="24" style="270" customWidth="1"/>
    <col min="7431" max="7681" width="9.109375" style="270" customWidth="1"/>
    <col min="7682" max="7682" width="14.44140625" style="270" customWidth="1"/>
    <col min="7683" max="7683" width="44.44140625" style="270" customWidth="1"/>
    <col min="7684" max="7684" width="14.44140625" style="270" customWidth="1"/>
    <col min="7685" max="7685" width="44.44140625" style="270" customWidth="1"/>
    <col min="7686" max="7686" width="24" style="270" customWidth="1"/>
    <col min="7687" max="7937" width="9.109375" style="270" customWidth="1"/>
    <col min="7938" max="7938" width="14.44140625" style="270" customWidth="1"/>
    <col min="7939" max="7939" width="44.44140625" style="270" customWidth="1"/>
    <col min="7940" max="7940" width="14.44140625" style="270" customWidth="1"/>
    <col min="7941" max="7941" width="44.44140625" style="270" customWidth="1"/>
    <col min="7942" max="7942" width="24" style="270" customWidth="1"/>
    <col min="7943" max="8193" width="9.109375" style="270" customWidth="1"/>
    <col min="8194" max="8194" width="14.44140625" style="270" customWidth="1"/>
    <col min="8195" max="8195" width="44.44140625" style="270" customWidth="1"/>
    <col min="8196" max="8196" width="14.44140625" style="270" customWidth="1"/>
    <col min="8197" max="8197" width="44.44140625" style="270" customWidth="1"/>
    <col min="8198" max="8198" width="24" style="270" customWidth="1"/>
    <col min="8199" max="8449" width="9.109375" style="270" customWidth="1"/>
    <col min="8450" max="8450" width="14.44140625" style="270" customWidth="1"/>
    <col min="8451" max="8451" width="44.44140625" style="270" customWidth="1"/>
    <col min="8452" max="8452" width="14.44140625" style="270" customWidth="1"/>
    <col min="8453" max="8453" width="44.44140625" style="270" customWidth="1"/>
    <col min="8454" max="8454" width="24" style="270" customWidth="1"/>
    <col min="8455" max="8705" width="9.109375" style="270" customWidth="1"/>
    <col min="8706" max="8706" width="14.44140625" style="270" customWidth="1"/>
    <col min="8707" max="8707" width="44.44140625" style="270" customWidth="1"/>
    <col min="8708" max="8708" width="14.44140625" style="270" customWidth="1"/>
    <col min="8709" max="8709" width="44.44140625" style="270" customWidth="1"/>
    <col min="8710" max="8710" width="24" style="270" customWidth="1"/>
    <col min="8711" max="8961" width="9.109375" style="270" customWidth="1"/>
    <col min="8962" max="8962" width="14.44140625" style="270" customWidth="1"/>
    <col min="8963" max="8963" width="44.44140625" style="270" customWidth="1"/>
    <col min="8964" max="8964" width="14.44140625" style="270" customWidth="1"/>
    <col min="8965" max="8965" width="44.44140625" style="270" customWidth="1"/>
    <col min="8966" max="8966" width="24" style="270" customWidth="1"/>
    <col min="8967" max="9217" width="9.109375" style="270" customWidth="1"/>
    <col min="9218" max="9218" width="14.44140625" style="270" customWidth="1"/>
    <col min="9219" max="9219" width="44.44140625" style="270" customWidth="1"/>
    <col min="9220" max="9220" width="14.44140625" style="270" customWidth="1"/>
    <col min="9221" max="9221" width="44.44140625" style="270" customWidth="1"/>
    <col min="9222" max="9222" width="24" style="270" customWidth="1"/>
    <col min="9223" max="9473" width="9.109375" style="270" customWidth="1"/>
    <col min="9474" max="9474" width="14.44140625" style="270" customWidth="1"/>
    <col min="9475" max="9475" width="44.44140625" style="270" customWidth="1"/>
    <col min="9476" max="9476" width="14.44140625" style="270" customWidth="1"/>
    <col min="9477" max="9477" width="44.44140625" style="270" customWidth="1"/>
    <col min="9478" max="9478" width="24" style="270" customWidth="1"/>
    <col min="9479" max="9729" width="9.109375" style="270" customWidth="1"/>
    <col min="9730" max="9730" width="14.44140625" style="270" customWidth="1"/>
    <col min="9731" max="9731" width="44.44140625" style="270" customWidth="1"/>
    <col min="9732" max="9732" width="14.44140625" style="270" customWidth="1"/>
    <col min="9733" max="9733" width="44.44140625" style="270" customWidth="1"/>
    <col min="9734" max="9734" width="24" style="270" customWidth="1"/>
    <col min="9735" max="9985" width="9.109375" style="270" customWidth="1"/>
    <col min="9986" max="9986" width="14.44140625" style="270" customWidth="1"/>
    <col min="9987" max="9987" width="44.44140625" style="270" customWidth="1"/>
    <col min="9988" max="9988" width="14.44140625" style="270" customWidth="1"/>
    <col min="9989" max="9989" width="44.44140625" style="270" customWidth="1"/>
    <col min="9990" max="9990" width="24" style="270" customWidth="1"/>
    <col min="9991" max="10241" width="9.109375" style="270" customWidth="1"/>
    <col min="10242" max="10242" width="14.44140625" style="270" customWidth="1"/>
    <col min="10243" max="10243" width="44.44140625" style="270" customWidth="1"/>
    <col min="10244" max="10244" width="14.44140625" style="270" customWidth="1"/>
    <col min="10245" max="10245" width="44.44140625" style="270" customWidth="1"/>
    <col min="10246" max="10246" width="24" style="270" customWidth="1"/>
    <col min="10247" max="10497" width="9.109375" style="270" customWidth="1"/>
    <col min="10498" max="10498" width="14.44140625" style="270" customWidth="1"/>
    <col min="10499" max="10499" width="44.44140625" style="270" customWidth="1"/>
    <col min="10500" max="10500" width="14.44140625" style="270" customWidth="1"/>
    <col min="10501" max="10501" width="44.44140625" style="270" customWidth="1"/>
    <col min="10502" max="10502" width="24" style="270" customWidth="1"/>
    <col min="10503" max="10753" width="9.109375" style="270" customWidth="1"/>
    <col min="10754" max="10754" width="14.44140625" style="270" customWidth="1"/>
    <col min="10755" max="10755" width="44.44140625" style="270" customWidth="1"/>
    <col min="10756" max="10756" width="14.44140625" style="270" customWidth="1"/>
    <col min="10757" max="10757" width="44.44140625" style="270" customWidth="1"/>
    <col min="10758" max="10758" width="24" style="270" customWidth="1"/>
    <col min="10759" max="11009" width="9.109375" style="270" customWidth="1"/>
    <col min="11010" max="11010" width="14.44140625" style="270" customWidth="1"/>
    <col min="11011" max="11011" width="44.44140625" style="270" customWidth="1"/>
    <col min="11012" max="11012" width="14.44140625" style="270" customWidth="1"/>
    <col min="11013" max="11013" width="44.44140625" style="270" customWidth="1"/>
    <col min="11014" max="11014" width="24" style="270" customWidth="1"/>
    <col min="11015" max="11265" width="9.109375" style="270" customWidth="1"/>
    <col min="11266" max="11266" width="14.44140625" style="270" customWidth="1"/>
    <col min="11267" max="11267" width="44.44140625" style="270" customWidth="1"/>
    <col min="11268" max="11268" width="14.44140625" style="270" customWidth="1"/>
    <col min="11269" max="11269" width="44.44140625" style="270" customWidth="1"/>
    <col min="11270" max="11270" width="24" style="270" customWidth="1"/>
    <col min="11271" max="11521" width="9.109375" style="270" customWidth="1"/>
    <col min="11522" max="11522" width="14.44140625" style="270" customWidth="1"/>
    <col min="11523" max="11523" width="44.44140625" style="270" customWidth="1"/>
    <col min="11524" max="11524" width="14.44140625" style="270" customWidth="1"/>
    <col min="11525" max="11525" width="44.44140625" style="270" customWidth="1"/>
    <col min="11526" max="11526" width="24" style="270" customWidth="1"/>
    <col min="11527" max="11777" width="9.109375" style="270" customWidth="1"/>
    <col min="11778" max="11778" width="14.44140625" style="270" customWidth="1"/>
    <col min="11779" max="11779" width="44.44140625" style="270" customWidth="1"/>
    <col min="11780" max="11780" width="14.44140625" style="270" customWidth="1"/>
    <col min="11781" max="11781" width="44.44140625" style="270" customWidth="1"/>
    <col min="11782" max="11782" width="24" style="270" customWidth="1"/>
    <col min="11783" max="12033" width="9.109375" style="270" customWidth="1"/>
    <col min="12034" max="12034" width="14.44140625" style="270" customWidth="1"/>
    <col min="12035" max="12035" width="44.44140625" style="270" customWidth="1"/>
    <col min="12036" max="12036" width="14.44140625" style="270" customWidth="1"/>
    <col min="12037" max="12037" width="44.44140625" style="270" customWidth="1"/>
    <col min="12038" max="12038" width="24" style="270" customWidth="1"/>
    <col min="12039" max="12289" width="9.109375" style="270" customWidth="1"/>
    <col min="12290" max="12290" width="14.44140625" style="270" customWidth="1"/>
    <col min="12291" max="12291" width="44.44140625" style="270" customWidth="1"/>
    <col min="12292" max="12292" width="14.44140625" style="270" customWidth="1"/>
    <col min="12293" max="12293" width="44.44140625" style="270" customWidth="1"/>
    <col min="12294" max="12294" width="24" style="270" customWidth="1"/>
    <col min="12295" max="12545" width="9.109375" style="270" customWidth="1"/>
    <col min="12546" max="12546" width="14.44140625" style="270" customWidth="1"/>
    <col min="12547" max="12547" width="44.44140625" style="270" customWidth="1"/>
    <col min="12548" max="12548" width="14.44140625" style="270" customWidth="1"/>
    <col min="12549" max="12549" width="44.44140625" style="270" customWidth="1"/>
    <col min="12550" max="12550" width="24" style="270" customWidth="1"/>
    <col min="12551" max="12801" width="9.109375" style="270" customWidth="1"/>
    <col min="12802" max="12802" width="14.44140625" style="270" customWidth="1"/>
    <col min="12803" max="12803" width="44.44140625" style="270" customWidth="1"/>
    <col min="12804" max="12804" width="14.44140625" style="270" customWidth="1"/>
    <col min="12805" max="12805" width="44.44140625" style="270" customWidth="1"/>
    <col min="12806" max="12806" width="24" style="270" customWidth="1"/>
    <col min="12807" max="13057" width="9.109375" style="270" customWidth="1"/>
    <col min="13058" max="13058" width="14.44140625" style="270" customWidth="1"/>
    <col min="13059" max="13059" width="44.44140625" style="270" customWidth="1"/>
    <col min="13060" max="13060" width="14.44140625" style="270" customWidth="1"/>
    <col min="13061" max="13061" width="44.44140625" style="270" customWidth="1"/>
    <col min="13062" max="13062" width="24" style="270" customWidth="1"/>
    <col min="13063" max="13313" width="9.109375" style="270" customWidth="1"/>
    <col min="13314" max="13314" width="14.44140625" style="270" customWidth="1"/>
    <col min="13315" max="13315" width="44.44140625" style="270" customWidth="1"/>
    <col min="13316" max="13316" width="14.44140625" style="270" customWidth="1"/>
    <col min="13317" max="13317" width="44.44140625" style="270" customWidth="1"/>
    <col min="13318" max="13318" width="24" style="270" customWidth="1"/>
    <col min="13319" max="13569" width="9.109375" style="270" customWidth="1"/>
    <col min="13570" max="13570" width="14.44140625" style="270" customWidth="1"/>
    <col min="13571" max="13571" width="44.44140625" style="270" customWidth="1"/>
    <col min="13572" max="13572" width="14.44140625" style="270" customWidth="1"/>
    <col min="13573" max="13573" width="44.44140625" style="270" customWidth="1"/>
    <col min="13574" max="13574" width="24" style="270" customWidth="1"/>
    <col min="13575" max="13825" width="9.109375" style="270" customWidth="1"/>
    <col min="13826" max="13826" width="14.44140625" style="270" customWidth="1"/>
    <col min="13827" max="13827" width="44.44140625" style="270" customWidth="1"/>
    <col min="13828" max="13828" width="14.44140625" style="270" customWidth="1"/>
    <col min="13829" max="13829" width="44.44140625" style="270" customWidth="1"/>
    <col min="13830" max="13830" width="24" style="270" customWidth="1"/>
    <col min="13831" max="14081" width="9.109375" style="270" customWidth="1"/>
    <col min="14082" max="14082" width="14.44140625" style="270" customWidth="1"/>
    <col min="14083" max="14083" width="44.44140625" style="270" customWidth="1"/>
    <col min="14084" max="14084" width="14.44140625" style="270" customWidth="1"/>
    <col min="14085" max="14085" width="44.44140625" style="270" customWidth="1"/>
    <col min="14086" max="14086" width="24" style="270" customWidth="1"/>
    <col min="14087" max="14337" width="9.109375" style="270" customWidth="1"/>
    <col min="14338" max="14338" width="14.44140625" style="270" customWidth="1"/>
    <col min="14339" max="14339" width="44.44140625" style="270" customWidth="1"/>
    <col min="14340" max="14340" width="14.44140625" style="270" customWidth="1"/>
    <col min="14341" max="14341" width="44.44140625" style="270" customWidth="1"/>
    <col min="14342" max="14342" width="24" style="270" customWidth="1"/>
    <col min="14343" max="14593" width="9.109375" style="270" customWidth="1"/>
    <col min="14594" max="14594" width="14.44140625" style="270" customWidth="1"/>
    <col min="14595" max="14595" width="44.44140625" style="270" customWidth="1"/>
    <col min="14596" max="14596" width="14.44140625" style="270" customWidth="1"/>
    <col min="14597" max="14597" width="44.44140625" style="270" customWidth="1"/>
    <col min="14598" max="14598" width="24" style="270" customWidth="1"/>
    <col min="14599" max="14849" width="9.109375" style="270" customWidth="1"/>
    <col min="14850" max="14850" width="14.44140625" style="270" customWidth="1"/>
    <col min="14851" max="14851" width="44.44140625" style="270" customWidth="1"/>
    <col min="14852" max="14852" width="14.44140625" style="270" customWidth="1"/>
    <col min="14853" max="14853" width="44.44140625" style="270" customWidth="1"/>
    <col min="14854" max="14854" width="24" style="270" customWidth="1"/>
    <col min="14855" max="15105" width="9.109375" style="270" customWidth="1"/>
    <col min="15106" max="15106" width="14.44140625" style="270" customWidth="1"/>
    <col min="15107" max="15107" width="44.44140625" style="270" customWidth="1"/>
    <col min="15108" max="15108" width="14.44140625" style="270" customWidth="1"/>
    <col min="15109" max="15109" width="44.44140625" style="270" customWidth="1"/>
    <col min="15110" max="15110" width="24" style="270" customWidth="1"/>
    <col min="15111" max="15361" width="9.109375" style="270" customWidth="1"/>
    <col min="15362" max="15362" width="14.44140625" style="270" customWidth="1"/>
    <col min="15363" max="15363" width="44.44140625" style="270" customWidth="1"/>
    <col min="15364" max="15364" width="14.44140625" style="270" customWidth="1"/>
    <col min="15365" max="15365" width="44.44140625" style="270" customWidth="1"/>
    <col min="15366" max="15366" width="24" style="270" customWidth="1"/>
    <col min="15367" max="15617" width="9.109375" style="270" customWidth="1"/>
    <col min="15618" max="15618" width="14.44140625" style="270" customWidth="1"/>
    <col min="15619" max="15619" width="44.44140625" style="270" customWidth="1"/>
    <col min="15620" max="15620" width="14.44140625" style="270" customWidth="1"/>
    <col min="15621" max="15621" width="44.44140625" style="270" customWidth="1"/>
    <col min="15622" max="15622" width="24" style="270" customWidth="1"/>
    <col min="15623" max="15873" width="9.109375" style="270" customWidth="1"/>
    <col min="15874" max="15874" width="14.44140625" style="270" customWidth="1"/>
    <col min="15875" max="15875" width="44.44140625" style="270" customWidth="1"/>
    <col min="15876" max="15876" width="14.44140625" style="270" customWidth="1"/>
    <col min="15877" max="15877" width="44.44140625" style="270" customWidth="1"/>
    <col min="15878" max="15878" width="24" style="270" customWidth="1"/>
    <col min="15879" max="16129" width="9.109375" style="270" customWidth="1"/>
    <col min="16130" max="16130" width="14.44140625" style="270" customWidth="1"/>
    <col min="16131" max="16131" width="44.44140625" style="270" customWidth="1"/>
    <col min="16132" max="16132" width="14.44140625" style="270" customWidth="1"/>
    <col min="16133" max="16133" width="44.44140625" style="270" customWidth="1"/>
    <col min="16134" max="16134" width="24" style="270" customWidth="1"/>
    <col min="16135" max="16384" width="9.109375" style="270" customWidth="1"/>
  </cols>
  <sheetData>
    <row r="1" spans="1:10" ht="15.75" customHeight="1">
      <c r="B1" s="285" t="s">
        <v>387</v>
      </c>
      <c r="C1" s="285"/>
      <c r="D1" s="285"/>
      <c r="E1" s="285"/>
      <c r="F1" s="285"/>
    </row>
    <row r="2" spans="1:10" ht="18" customHeight="1">
      <c r="B2" s="286" t="s">
        <v>506</v>
      </c>
      <c r="C2" s="286"/>
      <c r="D2" s="286"/>
      <c r="E2" s="286"/>
      <c r="F2" s="286"/>
    </row>
    <row r="3" spans="1:10" ht="15.75" customHeight="1">
      <c r="B3" s="287" t="s">
        <v>507</v>
      </c>
      <c r="C3" s="287"/>
      <c r="D3" s="287"/>
      <c r="E3" s="287"/>
      <c r="F3" s="287"/>
    </row>
    <row r="4" spans="1:10" ht="13.35" customHeight="1">
      <c r="A4" s="271" t="s">
        <v>962</v>
      </c>
      <c r="B4" s="274" t="s">
        <v>508</v>
      </c>
      <c r="C4" s="274" t="s">
        <v>509</v>
      </c>
      <c r="D4" s="288" t="s">
        <v>510</v>
      </c>
      <c r="E4" s="274" t="s">
        <v>509</v>
      </c>
      <c r="F4" s="275" t="s">
        <v>511</v>
      </c>
      <c r="G4" s="271" t="s">
        <v>959</v>
      </c>
      <c r="H4" s="271" t="s">
        <v>948</v>
      </c>
      <c r="I4" s="271" t="s">
        <v>958</v>
      </c>
      <c r="J4" s="271" t="s">
        <v>930</v>
      </c>
    </row>
    <row r="5" spans="1:10" ht="14.1" customHeight="1">
      <c r="B5" s="281" t="s">
        <v>512</v>
      </c>
      <c r="C5" s="281" t="s">
        <v>513</v>
      </c>
      <c r="D5" s="281"/>
      <c r="E5" s="281"/>
      <c r="F5" s="282">
        <v>18389113566</v>
      </c>
    </row>
    <row r="6" spans="1:10" ht="14.1" customHeight="1">
      <c r="B6" s="276" t="s">
        <v>514</v>
      </c>
      <c r="C6" s="276" t="s">
        <v>515</v>
      </c>
      <c r="D6" s="276"/>
      <c r="E6" s="276"/>
      <c r="F6" s="277">
        <v>4125723259</v>
      </c>
    </row>
    <row r="7" spans="1:10" ht="14.1" customHeight="1">
      <c r="B7" s="276" t="s">
        <v>516</v>
      </c>
      <c r="C7" s="276" t="s">
        <v>517</v>
      </c>
      <c r="D7" s="276"/>
      <c r="E7" s="276"/>
      <c r="F7" s="277">
        <v>200000</v>
      </c>
    </row>
    <row r="8" spans="1:10" ht="14.1" customHeight="1">
      <c r="B8" s="276" t="s">
        <v>518</v>
      </c>
      <c r="C8" s="276" t="s">
        <v>519</v>
      </c>
      <c r="D8" s="276"/>
      <c r="E8" s="276"/>
      <c r="F8" s="277">
        <v>200000</v>
      </c>
    </row>
    <row r="9" spans="1:10" ht="14.1" customHeight="1">
      <c r="B9" s="276" t="s">
        <v>520</v>
      </c>
      <c r="C9" s="276" t="s">
        <v>519</v>
      </c>
      <c r="D9" s="276"/>
      <c r="E9" s="276"/>
      <c r="F9" s="277">
        <v>200000</v>
      </c>
    </row>
    <row r="10" spans="1:10" ht="14.1" customHeight="1">
      <c r="A10" s="270" t="s">
        <v>9</v>
      </c>
      <c r="B10" s="278"/>
      <c r="C10" s="278"/>
      <c r="D10" s="289" t="s">
        <v>521</v>
      </c>
      <c r="E10" s="276" t="s">
        <v>522</v>
      </c>
      <c r="F10" s="277">
        <v>200000</v>
      </c>
      <c r="H10" s="270" t="s">
        <v>9</v>
      </c>
    </row>
    <row r="11" spans="1:10" ht="14.1" customHeight="1">
      <c r="B11" s="276" t="s">
        <v>523</v>
      </c>
      <c r="C11" s="276" t="s">
        <v>10</v>
      </c>
      <c r="D11" s="276"/>
      <c r="E11" s="276"/>
      <c r="F11" s="277">
        <v>4125523259</v>
      </c>
    </row>
    <row r="12" spans="1:10" ht="14.1" customHeight="1">
      <c r="B12" s="276" t="s">
        <v>524</v>
      </c>
      <c r="C12" s="276" t="s">
        <v>525</v>
      </c>
      <c r="D12" s="276"/>
      <c r="E12" s="276"/>
      <c r="F12" s="277">
        <v>4125523259</v>
      </c>
    </row>
    <row r="13" spans="1:10" ht="14.1" customHeight="1">
      <c r="B13" s="276" t="s">
        <v>526</v>
      </c>
      <c r="C13" s="276" t="s">
        <v>525</v>
      </c>
      <c r="D13" s="276"/>
      <c r="E13" s="276"/>
      <c r="F13" s="277">
        <v>3560787271</v>
      </c>
    </row>
    <row r="14" spans="1:10" ht="14.1" customHeight="1">
      <c r="A14" s="270" t="s">
        <v>10</v>
      </c>
      <c r="B14" s="278"/>
      <c r="C14" s="278"/>
      <c r="D14" s="289" t="s">
        <v>527</v>
      </c>
      <c r="E14" s="276" t="s">
        <v>376</v>
      </c>
      <c r="F14" s="277">
        <v>1096276</v>
      </c>
      <c r="H14" s="270" t="s">
        <v>10</v>
      </c>
    </row>
    <row r="15" spans="1:10" ht="14.1" customHeight="1">
      <c r="A15" s="270" t="s">
        <v>10</v>
      </c>
      <c r="B15" s="278"/>
      <c r="C15" s="278"/>
      <c r="D15" s="289" t="s">
        <v>528</v>
      </c>
      <c r="E15" s="276" t="s">
        <v>529</v>
      </c>
      <c r="F15" s="277">
        <v>27795</v>
      </c>
      <c r="H15" s="270" t="s">
        <v>10</v>
      </c>
    </row>
    <row r="16" spans="1:10" ht="14.1" customHeight="1">
      <c r="A16" s="270" t="s">
        <v>10</v>
      </c>
      <c r="B16" s="278"/>
      <c r="C16" s="278"/>
      <c r="D16" s="289" t="s">
        <v>530</v>
      </c>
      <c r="E16" s="276" t="s">
        <v>480</v>
      </c>
      <c r="F16" s="277">
        <v>6395906</v>
      </c>
      <c r="H16" s="270" t="s">
        <v>10</v>
      </c>
    </row>
    <row r="17" spans="1:8" ht="14.1" customHeight="1">
      <c r="A17" s="270" t="s">
        <v>10</v>
      </c>
      <c r="B17" s="278"/>
      <c r="C17" s="278"/>
      <c r="D17" s="289" t="s">
        <v>531</v>
      </c>
      <c r="E17" s="276" t="s">
        <v>481</v>
      </c>
      <c r="F17" s="277">
        <v>86394</v>
      </c>
      <c r="H17" s="270" t="s">
        <v>10</v>
      </c>
    </row>
    <row r="18" spans="1:8" ht="14.1" customHeight="1">
      <c r="A18" s="270" t="s">
        <v>10</v>
      </c>
      <c r="B18" s="278"/>
      <c r="C18" s="278"/>
      <c r="D18" s="289" t="s">
        <v>532</v>
      </c>
      <c r="E18" s="276" t="s">
        <v>479</v>
      </c>
      <c r="F18" s="277">
        <v>477987783</v>
      </c>
      <c r="H18" s="270" t="s">
        <v>10</v>
      </c>
    </row>
    <row r="19" spans="1:8" ht="14.1" customHeight="1">
      <c r="A19" s="270" t="s">
        <v>10</v>
      </c>
      <c r="B19" s="278"/>
      <c r="C19" s="278"/>
      <c r="D19" s="289" t="s">
        <v>533</v>
      </c>
      <c r="E19" s="276" t="s">
        <v>534</v>
      </c>
      <c r="F19" s="277">
        <v>5541531</v>
      </c>
      <c r="H19" s="270" t="s">
        <v>10</v>
      </c>
    </row>
    <row r="20" spans="1:8" ht="14.1" customHeight="1">
      <c r="A20" s="270" t="s">
        <v>10</v>
      </c>
      <c r="B20" s="278"/>
      <c r="C20" s="278"/>
      <c r="D20" s="289" t="s">
        <v>535</v>
      </c>
      <c r="E20" s="276" t="s">
        <v>536</v>
      </c>
      <c r="F20" s="277">
        <v>1912145</v>
      </c>
      <c r="H20" s="270" t="s">
        <v>10</v>
      </c>
    </row>
    <row r="21" spans="1:8" ht="14.1" customHeight="1">
      <c r="A21" s="270" t="s">
        <v>10</v>
      </c>
      <c r="B21" s="278"/>
      <c r="C21" s="278"/>
      <c r="D21" s="289" t="s">
        <v>537</v>
      </c>
      <c r="E21" s="276" t="s">
        <v>538</v>
      </c>
      <c r="F21" s="277">
        <v>3067739441</v>
      </c>
      <c r="H21" s="270" t="s">
        <v>10</v>
      </c>
    </row>
    <row r="22" spans="1:8" ht="14.1" customHeight="1">
      <c r="B22" s="276" t="s">
        <v>539</v>
      </c>
      <c r="C22" s="276" t="s">
        <v>540</v>
      </c>
      <c r="D22" s="276"/>
      <c r="E22" s="276"/>
      <c r="F22" s="277">
        <v>564735988</v>
      </c>
    </row>
    <row r="23" spans="1:8" ht="14.1" customHeight="1">
      <c r="A23" s="270" t="s">
        <v>10</v>
      </c>
      <c r="B23" s="278"/>
      <c r="C23" s="278"/>
      <c r="D23" s="289" t="s">
        <v>541</v>
      </c>
      <c r="E23" s="276" t="s">
        <v>542</v>
      </c>
      <c r="F23" s="277">
        <v>194134348</v>
      </c>
      <c r="H23" s="270" t="s">
        <v>10</v>
      </c>
    </row>
    <row r="24" spans="1:8" ht="14.1" customHeight="1">
      <c r="A24" s="270" t="s">
        <v>10</v>
      </c>
      <c r="B24" s="278"/>
      <c r="C24" s="278"/>
      <c r="D24" s="289" t="s">
        <v>543</v>
      </c>
      <c r="E24" s="276" t="s">
        <v>544</v>
      </c>
      <c r="F24" s="277">
        <v>370601640</v>
      </c>
      <c r="H24" s="270" t="s">
        <v>10</v>
      </c>
    </row>
    <row r="25" spans="1:8" ht="14.1" customHeight="1">
      <c r="B25" s="276" t="s">
        <v>545</v>
      </c>
      <c r="C25" s="276" t="s">
        <v>546</v>
      </c>
      <c r="D25" s="276"/>
      <c r="E25" s="276"/>
      <c r="F25" s="277">
        <v>6092392900</v>
      </c>
    </row>
    <row r="26" spans="1:8" ht="14.1" customHeight="1">
      <c r="B26" s="276" t="s">
        <v>547</v>
      </c>
      <c r="C26" s="276" t="s">
        <v>548</v>
      </c>
      <c r="D26" s="276"/>
      <c r="E26" s="276"/>
      <c r="F26" s="277">
        <v>1105892900</v>
      </c>
    </row>
    <row r="27" spans="1:8" ht="14.1" customHeight="1">
      <c r="B27" s="276" t="s">
        <v>549</v>
      </c>
      <c r="C27" s="276" t="s">
        <v>550</v>
      </c>
      <c r="D27" s="276"/>
      <c r="E27" s="276"/>
      <c r="F27" s="277">
        <v>1105892900</v>
      </c>
    </row>
    <row r="28" spans="1:8" ht="14.1" customHeight="1">
      <c r="A28" s="270" t="s">
        <v>393</v>
      </c>
      <c r="B28" s="276" t="s">
        <v>551</v>
      </c>
      <c r="C28" s="276" t="s">
        <v>931</v>
      </c>
      <c r="D28" s="276"/>
      <c r="E28" s="276"/>
      <c r="F28" s="277">
        <v>105000000</v>
      </c>
      <c r="H28" s="270" t="s">
        <v>393</v>
      </c>
    </row>
    <row r="29" spans="1:8" ht="14.1" customHeight="1">
      <c r="A29" s="270" t="s">
        <v>393</v>
      </c>
      <c r="B29" s="276" t="s">
        <v>552</v>
      </c>
      <c r="C29" s="276" t="s">
        <v>932</v>
      </c>
      <c r="D29" s="276"/>
      <c r="E29" s="276"/>
      <c r="F29" s="277">
        <v>300000000</v>
      </c>
      <c r="H29" s="270" t="s">
        <v>393</v>
      </c>
    </row>
    <row r="30" spans="1:8" ht="14.1" customHeight="1">
      <c r="A30" s="270" t="s">
        <v>393</v>
      </c>
      <c r="B30" s="276" t="s">
        <v>553</v>
      </c>
      <c r="C30" s="276" t="s">
        <v>554</v>
      </c>
      <c r="D30" s="276"/>
      <c r="E30" s="276"/>
      <c r="F30" s="277">
        <v>221334600</v>
      </c>
      <c r="H30" s="270" t="s">
        <v>393</v>
      </c>
    </row>
    <row r="31" spans="1:8" ht="14.1" customHeight="1">
      <c r="A31" s="270" t="s">
        <v>393</v>
      </c>
      <c r="B31" s="276" t="s">
        <v>555</v>
      </c>
      <c r="C31" s="276" t="s">
        <v>556</v>
      </c>
      <c r="D31" s="276"/>
      <c r="E31" s="276"/>
      <c r="F31" s="277">
        <v>479558300</v>
      </c>
      <c r="H31" s="270" t="s">
        <v>393</v>
      </c>
    </row>
    <row r="32" spans="1:8" ht="14.1" customHeight="1">
      <c r="B32" s="276" t="s">
        <v>557</v>
      </c>
      <c r="C32" s="276" t="s">
        <v>558</v>
      </c>
      <c r="D32" s="276"/>
      <c r="E32" s="276"/>
      <c r="F32" s="277">
        <v>4986500000</v>
      </c>
    </row>
    <row r="33" spans="1:11" ht="14.1" customHeight="1">
      <c r="B33" s="276" t="s">
        <v>559</v>
      </c>
      <c r="C33" s="276" t="s">
        <v>558</v>
      </c>
      <c r="D33" s="276"/>
      <c r="E33" s="276"/>
      <c r="F33" s="277">
        <v>3984500000</v>
      </c>
    </row>
    <row r="34" spans="1:11" ht="14.1" customHeight="1">
      <c r="B34" s="276" t="s">
        <v>560</v>
      </c>
      <c r="C34" s="276" t="s">
        <v>561</v>
      </c>
      <c r="D34" s="276"/>
      <c r="E34" s="276"/>
      <c r="F34" s="277">
        <v>1369500000</v>
      </c>
    </row>
    <row r="35" spans="1:11" ht="14.1" customHeight="1">
      <c r="A35" s="270" t="s">
        <v>11</v>
      </c>
      <c r="B35" s="278"/>
      <c r="C35" s="278"/>
      <c r="D35" s="289" t="s">
        <v>562</v>
      </c>
      <c r="E35" s="276" t="s">
        <v>563</v>
      </c>
      <c r="F35" s="277">
        <v>1369500000</v>
      </c>
      <c r="H35" s="270" t="s">
        <v>11</v>
      </c>
    </row>
    <row r="36" spans="1:11" ht="14.1" customHeight="1">
      <c r="B36" s="276" t="s">
        <v>564</v>
      </c>
      <c r="C36" s="276" t="s">
        <v>565</v>
      </c>
      <c r="D36" s="276"/>
      <c r="E36" s="276"/>
      <c r="F36" s="277">
        <v>2606000000</v>
      </c>
    </row>
    <row r="37" spans="1:11" ht="14.1" customHeight="1">
      <c r="A37" s="270" t="s">
        <v>11</v>
      </c>
      <c r="B37" s="278"/>
      <c r="C37" s="278"/>
      <c r="D37" s="289" t="s">
        <v>566</v>
      </c>
      <c r="E37" s="276" t="s">
        <v>567</v>
      </c>
      <c r="F37" s="277">
        <v>2606000000</v>
      </c>
      <c r="H37" s="270" t="s">
        <v>11</v>
      </c>
    </row>
    <row r="38" spans="1:11" ht="14.1" customHeight="1">
      <c r="A38" s="270" t="s">
        <v>11</v>
      </c>
      <c r="B38" s="276" t="s">
        <v>568</v>
      </c>
      <c r="C38" s="276" t="s">
        <v>569</v>
      </c>
      <c r="D38" s="276"/>
      <c r="E38" s="276"/>
      <c r="F38" s="277">
        <v>9000000</v>
      </c>
      <c r="H38" s="270" t="s">
        <v>11</v>
      </c>
    </row>
    <row r="39" spans="1:11" ht="14.1" customHeight="1">
      <c r="B39" s="276" t="s">
        <v>570</v>
      </c>
      <c r="C39" s="276" t="s">
        <v>558</v>
      </c>
      <c r="D39" s="276"/>
      <c r="E39" s="276"/>
      <c r="F39" s="277">
        <v>1002000000</v>
      </c>
      <c r="K39" s="271"/>
    </row>
    <row r="40" spans="1:11" ht="14.1" customHeight="1">
      <c r="B40" s="276" t="s">
        <v>571</v>
      </c>
      <c r="C40" s="276" t="s">
        <v>572</v>
      </c>
      <c r="D40" s="276"/>
      <c r="E40" s="276"/>
      <c r="F40" s="277">
        <v>1002000000</v>
      </c>
      <c r="K40" s="283"/>
    </row>
    <row r="41" spans="1:11" ht="14.1" customHeight="1">
      <c r="A41" s="270" t="s">
        <v>31</v>
      </c>
      <c r="B41" s="278"/>
      <c r="C41" s="278"/>
      <c r="D41" s="289" t="s">
        <v>573</v>
      </c>
      <c r="E41" s="276" t="s">
        <v>574</v>
      </c>
      <c r="F41" s="277">
        <v>200000000</v>
      </c>
      <c r="H41" s="270" t="s">
        <v>31</v>
      </c>
    </row>
    <row r="42" spans="1:11" ht="14.1" customHeight="1">
      <c r="A42" s="270" t="s">
        <v>31</v>
      </c>
      <c r="B42" s="278"/>
      <c r="C42" s="278"/>
      <c r="D42" s="289" t="s">
        <v>575</v>
      </c>
      <c r="E42" s="276" t="s">
        <v>576</v>
      </c>
      <c r="F42" s="277">
        <v>802000000</v>
      </c>
      <c r="H42" s="270" t="s">
        <v>31</v>
      </c>
      <c r="K42" s="284"/>
    </row>
    <row r="43" spans="1:11" ht="14.1" customHeight="1">
      <c r="B43" s="276" t="s">
        <v>577</v>
      </c>
      <c r="C43" s="276" t="s">
        <v>578</v>
      </c>
      <c r="D43" s="276"/>
      <c r="E43" s="276"/>
      <c r="F43" s="277">
        <v>6467875227</v>
      </c>
    </row>
    <row r="44" spans="1:11" ht="14.1" customHeight="1">
      <c r="B44" s="276" t="s">
        <v>579</v>
      </c>
      <c r="C44" s="276" t="s">
        <v>580</v>
      </c>
      <c r="D44" s="276"/>
      <c r="E44" s="276"/>
      <c r="F44" s="277">
        <v>496413527</v>
      </c>
    </row>
    <row r="45" spans="1:11" ht="14.1" customHeight="1">
      <c r="B45" s="276" t="s">
        <v>581</v>
      </c>
      <c r="C45" s="276" t="s">
        <v>582</v>
      </c>
      <c r="D45" s="276"/>
      <c r="E45" s="276"/>
      <c r="F45" s="277">
        <v>133105574</v>
      </c>
    </row>
    <row r="46" spans="1:11" ht="14.1" customHeight="1">
      <c r="B46" s="276" t="s">
        <v>583</v>
      </c>
      <c r="C46" s="276" t="s">
        <v>582</v>
      </c>
      <c r="D46" s="276"/>
      <c r="E46" s="276"/>
      <c r="F46" s="277">
        <v>133105574</v>
      </c>
    </row>
    <row r="47" spans="1:11" ht="14.1" customHeight="1">
      <c r="A47" s="270" t="s">
        <v>318</v>
      </c>
      <c r="B47" s="278"/>
      <c r="C47" s="278"/>
      <c r="D47" s="289" t="s">
        <v>584</v>
      </c>
      <c r="E47" s="276" t="s">
        <v>585</v>
      </c>
      <c r="F47" s="277">
        <v>113399</v>
      </c>
      <c r="H47" s="270" t="s">
        <v>318</v>
      </c>
    </row>
    <row r="48" spans="1:11" ht="14.1" customHeight="1">
      <c r="A48" s="270" t="s">
        <v>318</v>
      </c>
      <c r="B48" s="278"/>
      <c r="C48" s="278"/>
      <c r="D48" s="289" t="s">
        <v>586</v>
      </c>
      <c r="E48" s="276" t="s">
        <v>587</v>
      </c>
      <c r="F48" s="277">
        <v>36340663</v>
      </c>
      <c r="H48" s="270" t="s">
        <v>318</v>
      </c>
    </row>
    <row r="49" spans="1:8" ht="14.1" customHeight="1">
      <c r="A49" s="270" t="s">
        <v>318</v>
      </c>
      <c r="B49" s="278"/>
      <c r="C49" s="278"/>
      <c r="D49" s="289" t="s">
        <v>588</v>
      </c>
      <c r="E49" s="276" t="s">
        <v>589</v>
      </c>
      <c r="F49" s="277">
        <v>10457844</v>
      </c>
      <c r="H49" s="270" t="s">
        <v>318</v>
      </c>
    </row>
    <row r="50" spans="1:8" ht="14.1" customHeight="1">
      <c r="A50" s="270" t="s">
        <v>318</v>
      </c>
      <c r="B50" s="278"/>
      <c r="C50" s="278"/>
      <c r="D50" s="289" t="s">
        <v>590</v>
      </c>
      <c r="E50" s="276" t="s">
        <v>591</v>
      </c>
      <c r="F50" s="277">
        <v>6723629</v>
      </c>
      <c r="H50" s="270" t="s">
        <v>318</v>
      </c>
    </row>
    <row r="51" spans="1:8" ht="14.1" customHeight="1">
      <c r="A51" s="270" t="s">
        <v>318</v>
      </c>
      <c r="B51" s="278"/>
      <c r="C51" s="278"/>
      <c r="D51" s="289" t="s">
        <v>592</v>
      </c>
      <c r="E51" s="276" t="s">
        <v>593</v>
      </c>
      <c r="F51" s="277">
        <v>19920</v>
      </c>
      <c r="H51" s="270" t="s">
        <v>318</v>
      </c>
    </row>
    <row r="52" spans="1:8" ht="14.1" customHeight="1">
      <c r="A52" s="270" t="s">
        <v>318</v>
      </c>
      <c r="B52" s="278"/>
      <c r="C52" s="278"/>
      <c r="D52" s="289" t="s">
        <v>594</v>
      </c>
      <c r="E52" s="276" t="s">
        <v>595</v>
      </c>
      <c r="F52" s="277">
        <v>5670049</v>
      </c>
      <c r="H52" s="270" t="s">
        <v>318</v>
      </c>
    </row>
    <row r="53" spans="1:8" ht="14.1" customHeight="1">
      <c r="A53" s="270" t="s">
        <v>318</v>
      </c>
      <c r="B53" s="278"/>
      <c r="C53" s="278"/>
      <c r="D53" s="289" t="s">
        <v>596</v>
      </c>
      <c r="E53" s="276" t="s">
        <v>595</v>
      </c>
      <c r="F53" s="277">
        <v>64585436</v>
      </c>
      <c r="H53" s="270" t="s">
        <v>318</v>
      </c>
    </row>
    <row r="54" spans="1:8" ht="14.1" customHeight="1">
      <c r="A54" s="270" t="s">
        <v>318</v>
      </c>
      <c r="B54" s="278"/>
      <c r="C54" s="278"/>
      <c r="D54" s="289" t="s">
        <v>597</v>
      </c>
      <c r="E54" s="276" t="s">
        <v>598</v>
      </c>
      <c r="F54" s="277">
        <v>6370305</v>
      </c>
      <c r="H54" s="270" t="s">
        <v>318</v>
      </c>
    </row>
    <row r="55" spans="1:8" ht="14.1" customHeight="1">
      <c r="A55" s="270" t="s">
        <v>318</v>
      </c>
      <c r="B55" s="278"/>
      <c r="C55" s="278"/>
      <c r="D55" s="289" t="s">
        <v>599</v>
      </c>
      <c r="E55" s="276" t="s">
        <v>598</v>
      </c>
      <c r="F55" s="277">
        <v>771572</v>
      </c>
      <c r="H55" s="270" t="s">
        <v>318</v>
      </c>
    </row>
    <row r="56" spans="1:8" ht="14.1" customHeight="1">
      <c r="A56" s="270" t="s">
        <v>318</v>
      </c>
      <c r="B56" s="278"/>
      <c r="C56" s="278"/>
      <c r="D56" s="289" t="s">
        <v>600</v>
      </c>
      <c r="E56" s="276" t="s">
        <v>601</v>
      </c>
      <c r="F56" s="277">
        <v>919798</v>
      </c>
      <c r="H56" s="270" t="s">
        <v>318</v>
      </c>
    </row>
    <row r="57" spans="1:8" ht="14.1" customHeight="1">
      <c r="A57" s="270" t="s">
        <v>318</v>
      </c>
      <c r="B57" s="278"/>
      <c r="C57" s="278"/>
      <c r="D57" s="289" t="s">
        <v>602</v>
      </c>
      <c r="E57" s="276" t="s">
        <v>482</v>
      </c>
      <c r="F57" s="277">
        <v>-180000</v>
      </c>
      <c r="H57" s="270" t="s">
        <v>318</v>
      </c>
    </row>
    <row r="58" spans="1:8" ht="14.1" customHeight="1">
      <c r="A58" s="270" t="s">
        <v>318</v>
      </c>
      <c r="B58" s="278"/>
      <c r="C58" s="278"/>
      <c r="D58" s="289" t="s">
        <v>603</v>
      </c>
      <c r="E58" s="276" t="s">
        <v>482</v>
      </c>
      <c r="F58" s="277">
        <v>1199560</v>
      </c>
      <c r="H58" s="270" t="s">
        <v>318</v>
      </c>
    </row>
    <row r="59" spans="1:8" ht="14.1" customHeight="1">
      <c r="A59" s="270" t="s">
        <v>318</v>
      </c>
      <c r="B59" s="278"/>
      <c r="C59" s="278"/>
      <c r="D59" s="289" t="s">
        <v>604</v>
      </c>
      <c r="E59" s="276" t="s">
        <v>605</v>
      </c>
      <c r="F59" s="277">
        <v>113399</v>
      </c>
      <c r="H59" s="270" t="s">
        <v>318</v>
      </c>
    </row>
    <row r="60" spans="1:8" ht="14.1" customHeight="1">
      <c r="B60" s="276" t="s">
        <v>606</v>
      </c>
      <c r="C60" s="276" t="s">
        <v>607</v>
      </c>
      <c r="D60" s="276"/>
      <c r="E60" s="276"/>
      <c r="F60" s="277">
        <v>363307953</v>
      </c>
    </row>
    <row r="61" spans="1:8" ht="14.1" customHeight="1">
      <c r="B61" s="276" t="s">
        <v>608</v>
      </c>
      <c r="C61" s="276" t="s">
        <v>609</v>
      </c>
      <c r="D61" s="276"/>
      <c r="E61" s="276"/>
      <c r="F61" s="277">
        <v>12557188</v>
      </c>
    </row>
    <row r="62" spans="1:8" ht="14.1" customHeight="1">
      <c r="A62" s="270" t="s">
        <v>368</v>
      </c>
      <c r="B62" s="278"/>
      <c r="C62" s="278"/>
      <c r="D62" s="289" t="s">
        <v>597</v>
      </c>
      <c r="E62" s="276" t="s">
        <v>598</v>
      </c>
      <c r="F62" s="277">
        <v>12404910</v>
      </c>
      <c r="H62" s="270" t="s">
        <v>368</v>
      </c>
    </row>
    <row r="63" spans="1:8" ht="14.1" customHeight="1">
      <c r="A63" s="270" t="s">
        <v>368</v>
      </c>
      <c r="B63" s="278"/>
      <c r="C63" s="278"/>
      <c r="D63" s="289" t="s">
        <v>599</v>
      </c>
      <c r="E63" s="276" t="s">
        <v>598</v>
      </c>
      <c r="F63" s="277">
        <v>152278</v>
      </c>
      <c r="H63" s="270" t="s">
        <v>368</v>
      </c>
    </row>
    <row r="64" spans="1:8" ht="14.1" customHeight="1">
      <c r="B64" s="276" t="s">
        <v>610</v>
      </c>
      <c r="C64" s="276" t="s">
        <v>611</v>
      </c>
      <c r="D64" s="276"/>
      <c r="E64" s="276"/>
      <c r="F64" s="277">
        <v>350750765</v>
      </c>
    </row>
    <row r="65" spans="1:8" ht="14.1" customHeight="1">
      <c r="A65" s="270" t="s">
        <v>368</v>
      </c>
      <c r="B65" s="278"/>
      <c r="C65" s="278"/>
      <c r="D65" s="289" t="s">
        <v>612</v>
      </c>
      <c r="E65" s="276" t="s">
        <v>595</v>
      </c>
      <c r="F65" s="277">
        <v>25500000</v>
      </c>
      <c r="H65" s="270" t="s">
        <v>368</v>
      </c>
    </row>
    <row r="66" spans="1:8" ht="14.1" customHeight="1">
      <c r="A66" s="270" t="s">
        <v>368</v>
      </c>
      <c r="B66" s="278"/>
      <c r="C66" s="278"/>
      <c r="D66" s="289" t="s">
        <v>613</v>
      </c>
      <c r="E66" s="276" t="s">
        <v>614</v>
      </c>
      <c r="F66" s="277">
        <v>124950000</v>
      </c>
      <c r="H66" s="270" t="s">
        <v>368</v>
      </c>
    </row>
    <row r="67" spans="1:8" ht="14.1" customHeight="1">
      <c r="A67" s="270" t="s">
        <v>368</v>
      </c>
      <c r="B67" s="278"/>
      <c r="C67" s="278"/>
      <c r="D67" s="289" t="s">
        <v>615</v>
      </c>
      <c r="E67" s="276" t="s">
        <v>614</v>
      </c>
      <c r="F67" s="277">
        <v>11066730</v>
      </c>
      <c r="H67" s="270" t="s">
        <v>368</v>
      </c>
    </row>
    <row r="68" spans="1:8" ht="14.1" customHeight="1">
      <c r="A68" s="270" t="s">
        <v>368</v>
      </c>
      <c r="B68" s="278"/>
      <c r="C68" s="278"/>
      <c r="D68" s="289" t="s">
        <v>616</v>
      </c>
      <c r="E68" s="276" t="s">
        <v>589</v>
      </c>
      <c r="F68" s="277">
        <v>108766924</v>
      </c>
      <c r="H68" s="270" t="s">
        <v>368</v>
      </c>
    </row>
    <row r="69" spans="1:8" ht="14.1" customHeight="1">
      <c r="A69" s="270" t="s">
        <v>368</v>
      </c>
      <c r="B69" s="278"/>
      <c r="C69" s="278"/>
      <c r="D69" s="289" t="s">
        <v>617</v>
      </c>
      <c r="E69" s="276" t="s">
        <v>589</v>
      </c>
      <c r="F69" s="277">
        <v>52566968</v>
      </c>
      <c r="H69" s="270" t="s">
        <v>368</v>
      </c>
    </row>
    <row r="70" spans="1:8" ht="14.1" customHeight="1">
      <c r="A70" s="270" t="s">
        <v>368</v>
      </c>
      <c r="B70" s="278"/>
      <c r="C70" s="278"/>
      <c r="D70" s="289" t="s">
        <v>618</v>
      </c>
      <c r="E70" s="276" t="s">
        <v>388</v>
      </c>
      <c r="F70" s="277">
        <v>3000000</v>
      </c>
      <c r="H70" s="270" t="s">
        <v>368</v>
      </c>
    </row>
    <row r="71" spans="1:8" ht="14.1" customHeight="1">
      <c r="A71" s="270" t="s">
        <v>368</v>
      </c>
      <c r="B71" s="278"/>
      <c r="C71" s="278"/>
      <c r="D71" s="289" t="s">
        <v>619</v>
      </c>
      <c r="E71" s="276" t="s">
        <v>388</v>
      </c>
      <c r="F71" s="277">
        <v>2766683</v>
      </c>
      <c r="H71" s="270" t="s">
        <v>368</v>
      </c>
    </row>
    <row r="72" spans="1:8" ht="14.1" customHeight="1">
      <c r="A72" s="270" t="s">
        <v>368</v>
      </c>
      <c r="B72" s="278"/>
      <c r="C72" s="278"/>
      <c r="D72" s="289" t="s">
        <v>620</v>
      </c>
      <c r="E72" s="276" t="s">
        <v>595</v>
      </c>
      <c r="F72" s="277">
        <v>22133460</v>
      </c>
      <c r="H72" s="270" t="s">
        <v>368</v>
      </c>
    </row>
    <row r="73" spans="1:8" ht="14.1" customHeight="1">
      <c r="B73" s="276" t="s">
        <v>621</v>
      </c>
      <c r="C73" s="276" t="s">
        <v>622</v>
      </c>
      <c r="D73" s="276"/>
      <c r="E73" s="276"/>
      <c r="F73" s="277">
        <v>4699671340</v>
      </c>
    </row>
    <row r="74" spans="1:8" ht="14.1" customHeight="1">
      <c r="B74" s="276" t="s">
        <v>623</v>
      </c>
      <c r="C74" s="276" t="s">
        <v>624</v>
      </c>
      <c r="D74" s="276"/>
      <c r="E74" s="276"/>
      <c r="F74" s="277">
        <v>4699671340</v>
      </c>
    </row>
    <row r="75" spans="1:8" ht="14.1" customHeight="1">
      <c r="A75" s="270" t="s">
        <v>368</v>
      </c>
      <c r="B75" s="276" t="s">
        <v>625</v>
      </c>
      <c r="C75" s="276" t="s">
        <v>626</v>
      </c>
      <c r="D75" s="276"/>
      <c r="E75" s="276"/>
      <c r="F75" s="277">
        <v>4699671340</v>
      </c>
      <c r="G75" s="270" t="s">
        <v>933</v>
      </c>
      <c r="H75" s="270" t="s">
        <v>368</v>
      </c>
    </row>
    <row r="76" spans="1:8" ht="14.1" customHeight="1">
      <c r="B76" s="276" t="s">
        <v>627</v>
      </c>
      <c r="C76" s="276" t="s">
        <v>628</v>
      </c>
      <c r="D76" s="276"/>
      <c r="E76" s="276"/>
      <c r="F76" s="277">
        <v>1265573932</v>
      </c>
    </row>
    <row r="77" spans="1:8" ht="14.1" customHeight="1">
      <c r="B77" s="276" t="s">
        <v>629</v>
      </c>
      <c r="C77" s="276" t="s">
        <v>630</v>
      </c>
      <c r="D77" s="276"/>
      <c r="E77" s="276"/>
      <c r="F77" s="277">
        <v>518200</v>
      </c>
    </row>
    <row r="78" spans="1:8" ht="14.1" customHeight="1">
      <c r="B78" s="276" t="s">
        <v>631</v>
      </c>
      <c r="C78" s="276" t="s">
        <v>632</v>
      </c>
      <c r="D78" s="276"/>
      <c r="E78" s="276"/>
      <c r="F78" s="277">
        <v>480000</v>
      </c>
    </row>
    <row r="79" spans="1:8" ht="14.1" customHeight="1">
      <c r="A79" s="270" t="s">
        <v>483</v>
      </c>
      <c r="B79" s="278"/>
      <c r="C79" s="278"/>
      <c r="D79" s="289" t="s">
        <v>633</v>
      </c>
      <c r="E79" s="276" t="s">
        <v>634</v>
      </c>
      <c r="F79" s="277">
        <v>430000</v>
      </c>
      <c r="H79" s="270" t="s">
        <v>483</v>
      </c>
    </row>
    <row r="80" spans="1:8" ht="14.1" customHeight="1">
      <c r="A80" s="270" t="s">
        <v>483</v>
      </c>
      <c r="B80" s="278"/>
      <c r="C80" s="278"/>
      <c r="D80" s="289" t="s">
        <v>635</v>
      </c>
      <c r="E80" s="276" t="s">
        <v>636</v>
      </c>
      <c r="F80" s="277">
        <v>50000</v>
      </c>
      <c r="H80" s="270" t="s">
        <v>483</v>
      </c>
    </row>
    <row r="81" spans="1:8" ht="14.1" customHeight="1">
      <c r="A81" s="270" t="s">
        <v>483</v>
      </c>
      <c r="B81" s="276" t="s">
        <v>637</v>
      </c>
      <c r="C81" s="276" t="s">
        <v>638</v>
      </c>
      <c r="D81" s="276"/>
      <c r="E81" s="276"/>
      <c r="F81" s="277">
        <v>38200</v>
      </c>
      <c r="H81" s="270" t="s">
        <v>483</v>
      </c>
    </row>
    <row r="82" spans="1:8" ht="14.1" customHeight="1">
      <c r="B82" s="276" t="s">
        <v>639</v>
      </c>
      <c r="C82" s="276" t="s">
        <v>640</v>
      </c>
      <c r="D82" s="276"/>
      <c r="E82" s="276"/>
      <c r="F82" s="277">
        <v>236064793</v>
      </c>
    </row>
    <row r="83" spans="1:8" ht="14.1" customHeight="1">
      <c r="A83" s="270" t="s">
        <v>934</v>
      </c>
      <c r="B83" s="276" t="s">
        <v>641</v>
      </c>
      <c r="C83" s="276" t="s">
        <v>642</v>
      </c>
      <c r="D83" s="276"/>
      <c r="E83" s="276"/>
      <c r="F83" s="277">
        <v>236064793</v>
      </c>
      <c r="H83" s="270" t="s">
        <v>934</v>
      </c>
    </row>
    <row r="84" spans="1:8" ht="14.1" customHeight="1">
      <c r="B84" s="276" t="s">
        <v>643</v>
      </c>
      <c r="C84" s="276" t="s">
        <v>644</v>
      </c>
      <c r="D84" s="276"/>
      <c r="E84" s="276"/>
      <c r="F84" s="277">
        <v>261213545</v>
      </c>
    </row>
    <row r="85" spans="1:8" ht="14.1" customHeight="1">
      <c r="A85" s="270" t="s">
        <v>459</v>
      </c>
      <c r="B85" s="276" t="s">
        <v>645</v>
      </c>
      <c r="C85" s="276" t="s">
        <v>646</v>
      </c>
      <c r="D85" s="276"/>
      <c r="E85" s="276"/>
      <c r="F85" s="277">
        <v>10290144</v>
      </c>
      <c r="H85" s="270" t="s">
        <v>459</v>
      </c>
    </row>
    <row r="86" spans="1:8" ht="14.1" customHeight="1">
      <c r="A86" s="270" t="s">
        <v>370</v>
      </c>
      <c r="B86" s="276" t="s">
        <v>647</v>
      </c>
      <c r="C86" s="276" t="s">
        <v>648</v>
      </c>
      <c r="D86" s="276"/>
      <c r="E86" s="276"/>
      <c r="F86" s="277">
        <v>26139975</v>
      </c>
      <c r="H86" s="270" t="s">
        <v>370</v>
      </c>
    </row>
    <row r="87" spans="1:8" ht="14.1" customHeight="1">
      <c r="A87" s="270" t="s">
        <v>935</v>
      </c>
      <c r="B87" s="276" t="s">
        <v>649</v>
      </c>
      <c r="C87" s="276" t="s">
        <v>650</v>
      </c>
      <c r="D87" s="276"/>
      <c r="E87" s="276"/>
      <c r="F87" s="277">
        <v>9986600</v>
      </c>
      <c r="H87" s="270" t="s">
        <v>935</v>
      </c>
    </row>
    <row r="88" spans="1:8" ht="14.1" customHeight="1">
      <c r="A88" s="270" t="s">
        <v>369</v>
      </c>
      <c r="B88" s="276" t="s">
        <v>651</v>
      </c>
      <c r="C88" s="276" t="s">
        <v>652</v>
      </c>
      <c r="D88" s="276"/>
      <c r="E88" s="276"/>
      <c r="F88" s="277">
        <v>214796826</v>
      </c>
      <c r="H88" s="270" t="s">
        <v>369</v>
      </c>
    </row>
    <row r="89" spans="1:8" ht="14.1" customHeight="1">
      <c r="B89" s="276" t="s">
        <v>653</v>
      </c>
      <c r="C89" s="276" t="s">
        <v>654</v>
      </c>
      <c r="D89" s="276"/>
      <c r="E89" s="276"/>
      <c r="F89" s="277">
        <v>726359000</v>
      </c>
    </row>
    <row r="90" spans="1:8" ht="14.1" customHeight="1">
      <c r="A90" s="270" t="s">
        <v>488</v>
      </c>
      <c r="B90" s="276" t="s">
        <v>655</v>
      </c>
      <c r="C90" s="276" t="s">
        <v>656</v>
      </c>
      <c r="D90" s="276"/>
      <c r="E90" s="276"/>
      <c r="F90" s="277">
        <v>726359000</v>
      </c>
      <c r="G90" s="270" t="s">
        <v>936</v>
      </c>
      <c r="H90" s="270" t="s">
        <v>488</v>
      </c>
    </row>
    <row r="91" spans="1:8" ht="14.1" customHeight="1">
      <c r="B91" s="276" t="s">
        <v>657</v>
      </c>
      <c r="C91" s="276" t="s">
        <v>658</v>
      </c>
      <c r="D91" s="276"/>
      <c r="E91" s="276"/>
      <c r="F91" s="277">
        <v>41418394</v>
      </c>
    </row>
    <row r="92" spans="1:8" ht="14.1" customHeight="1">
      <c r="A92" s="270" t="s">
        <v>458</v>
      </c>
      <c r="B92" s="276" t="s">
        <v>659</v>
      </c>
      <c r="C92" s="276" t="s">
        <v>660</v>
      </c>
      <c r="D92" s="276"/>
      <c r="E92" s="276"/>
      <c r="F92" s="277">
        <v>41418394</v>
      </c>
      <c r="G92" s="270" t="s">
        <v>937</v>
      </c>
      <c r="H92" s="270" t="s">
        <v>458</v>
      </c>
    </row>
    <row r="93" spans="1:8" ht="14.1" customHeight="1">
      <c r="B93" s="276" t="s">
        <v>661</v>
      </c>
      <c r="C93" s="276" t="s">
        <v>662</v>
      </c>
      <c r="D93" s="276"/>
      <c r="E93" s="276"/>
      <c r="F93" s="277">
        <v>6216428</v>
      </c>
    </row>
    <row r="94" spans="1:8" ht="14.1" customHeight="1">
      <c r="B94" s="276" t="s">
        <v>663</v>
      </c>
      <c r="C94" s="276" t="s">
        <v>664</v>
      </c>
      <c r="D94" s="276"/>
      <c r="E94" s="276"/>
      <c r="F94" s="277">
        <v>6216428</v>
      </c>
    </row>
    <row r="95" spans="1:8" ht="14.1" customHeight="1">
      <c r="A95" s="270" t="s">
        <v>319</v>
      </c>
      <c r="B95" s="276" t="s">
        <v>665</v>
      </c>
      <c r="C95" s="276" t="s">
        <v>666</v>
      </c>
      <c r="D95" s="276"/>
      <c r="E95" s="276"/>
      <c r="F95" s="277">
        <v>45087124</v>
      </c>
      <c r="H95" s="270" t="s">
        <v>319</v>
      </c>
    </row>
    <row r="96" spans="1:8" ht="14.1" customHeight="1">
      <c r="A96" s="270" t="s">
        <v>319</v>
      </c>
      <c r="B96" s="276" t="s">
        <v>667</v>
      </c>
      <c r="C96" s="276" t="s">
        <v>668</v>
      </c>
      <c r="D96" s="276"/>
      <c r="E96" s="276"/>
      <c r="F96" s="277">
        <v>-43432049</v>
      </c>
      <c r="H96" s="270" t="s">
        <v>319</v>
      </c>
    </row>
    <row r="97" spans="1:8" ht="14.1" customHeight="1">
      <c r="A97" s="270" t="s">
        <v>319</v>
      </c>
      <c r="B97" s="276" t="s">
        <v>669</v>
      </c>
      <c r="C97" s="276" t="s">
        <v>670</v>
      </c>
      <c r="D97" s="276"/>
      <c r="E97" s="276"/>
      <c r="F97" s="277">
        <v>48284291</v>
      </c>
      <c r="H97" s="270" t="s">
        <v>319</v>
      </c>
    </row>
    <row r="98" spans="1:8" ht="14.1" customHeight="1">
      <c r="A98" s="270" t="s">
        <v>319</v>
      </c>
      <c r="B98" s="276" t="s">
        <v>671</v>
      </c>
      <c r="C98" s="276" t="s">
        <v>668</v>
      </c>
      <c r="D98" s="276"/>
      <c r="E98" s="276"/>
      <c r="F98" s="277">
        <v>-46268006</v>
      </c>
      <c r="H98" s="270" t="s">
        <v>319</v>
      </c>
    </row>
    <row r="99" spans="1:8" ht="14.1" customHeight="1">
      <c r="A99" s="270" t="s">
        <v>319</v>
      </c>
      <c r="B99" s="276" t="s">
        <v>672</v>
      </c>
      <c r="C99" s="276" t="s">
        <v>673</v>
      </c>
      <c r="D99" s="276"/>
      <c r="E99" s="276"/>
      <c r="F99" s="277">
        <v>89155205</v>
      </c>
      <c r="H99" s="270" t="s">
        <v>319</v>
      </c>
    </row>
    <row r="100" spans="1:8" ht="14.1" customHeight="1">
      <c r="A100" s="270" t="s">
        <v>319</v>
      </c>
      <c r="B100" s="276" t="s">
        <v>674</v>
      </c>
      <c r="C100" s="276" t="s">
        <v>675</v>
      </c>
      <c r="D100" s="276"/>
      <c r="E100" s="276"/>
      <c r="F100" s="277">
        <v>-86610137</v>
      </c>
      <c r="H100" s="270" t="s">
        <v>319</v>
      </c>
    </row>
    <row r="101" spans="1:8" ht="14.1" customHeight="1">
      <c r="B101" s="276" t="s">
        <v>676</v>
      </c>
      <c r="C101" s="276" t="s">
        <v>677</v>
      </c>
      <c r="D101" s="276"/>
      <c r="E101" s="276"/>
      <c r="F101" s="277">
        <v>303230986</v>
      </c>
    </row>
    <row r="102" spans="1:8" ht="14.1" customHeight="1">
      <c r="B102" s="276" t="s">
        <v>678</v>
      </c>
      <c r="C102" s="276" t="s">
        <v>679</v>
      </c>
      <c r="D102" s="276"/>
      <c r="E102" s="276"/>
      <c r="F102" s="277">
        <v>303230986</v>
      </c>
    </row>
    <row r="103" spans="1:8" ht="14.1" customHeight="1">
      <c r="B103" s="276" t="s">
        <v>680</v>
      </c>
      <c r="C103" s="276" t="s">
        <v>681</v>
      </c>
      <c r="D103" s="276"/>
      <c r="E103" s="276"/>
      <c r="F103" s="277">
        <v>303230986</v>
      </c>
    </row>
    <row r="104" spans="1:8" ht="14.1" customHeight="1">
      <c r="A104" s="270" t="s">
        <v>320</v>
      </c>
      <c r="B104" s="276" t="s">
        <v>682</v>
      </c>
      <c r="C104" s="276" t="s">
        <v>422</v>
      </c>
      <c r="D104" s="276"/>
      <c r="E104" s="276"/>
      <c r="F104" s="277">
        <v>391265789</v>
      </c>
      <c r="H104" s="270" t="s">
        <v>320</v>
      </c>
    </row>
    <row r="105" spans="1:8" ht="14.1" customHeight="1">
      <c r="A105" s="270" t="s">
        <v>243</v>
      </c>
      <c r="B105" s="276" t="s">
        <v>683</v>
      </c>
      <c r="C105" s="276" t="s">
        <v>684</v>
      </c>
      <c r="D105" s="276"/>
      <c r="E105" s="276"/>
      <c r="F105" s="277">
        <v>-88034803</v>
      </c>
      <c r="H105" s="270" t="s">
        <v>243</v>
      </c>
    </row>
    <row r="106" spans="1:8" ht="14.1" customHeight="1">
      <c r="B106" s="276" t="s">
        <v>685</v>
      </c>
      <c r="C106" s="276" t="s">
        <v>686</v>
      </c>
      <c r="D106" s="276"/>
      <c r="E106" s="276"/>
      <c r="F106" s="277">
        <v>1399891194</v>
      </c>
    </row>
    <row r="107" spans="1:8" ht="14.1" customHeight="1">
      <c r="B107" s="276" t="s">
        <v>687</v>
      </c>
      <c r="C107" s="276" t="s">
        <v>688</v>
      </c>
      <c r="D107" s="276"/>
      <c r="E107" s="276"/>
      <c r="F107" s="277">
        <v>1316838759</v>
      </c>
    </row>
    <row r="108" spans="1:8" ht="14.1" customHeight="1">
      <c r="B108" s="276" t="s">
        <v>689</v>
      </c>
      <c r="C108" s="276" t="s">
        <v>688</v>
      </c>
      <c r="D108" s="276"/>
      <c r="E108" s="276"/>
      <c r="F108" s="277">
        <v>1316838759</v>
      </c>
    </row>
    <row r="109" spans="1:8" ht="14.1" customHeight="1">
      <c r="A109" s="270" t="s">
        <v>183</v>
      </c>
      <c r="B109" s="276" t="s">
        <v>690</v>
      </c>
      <c r="C109" s="276" t="s">
        <v>691</v>
      </c>
      <c r="D109" s="276"/>
      <c r="E109" s="276"/>
      <c r="F109" s="277">
        <v>1250000000</v>
      </c>
      <c r="H109" s="270" t="s">
        <v>183</v>
      </c>
    </row>
    <row r="110" spans="1:8" ht="14.1" customHeight="1">
      <c r="A110" s="270" t="s">
        <v>938</v>
      </c>
      <c r="B110" s="276" t="s">
        <v>692</v>
      </c>
      <c r="C110" s="276" t="s">
        <v>693</v>
      </c>
      <c r="D110" s="276"/>
      <c r="E110" s="276"/>
      <c r="F110" s="277">
        <v>129133393</v>
      </c>
      <c r="G110" s="270" t="s">
        <v>939</v>
      </c>
      <c r="H110" s="270" t="s">
        <v>938</v>
      </c>
    </row>
    <row r="111" spans="1:8" ht="14.1" customHeight="1">
      <c r="A111" s="270" t="s">
        <v>47</v>
      </c>
      <c r="B111" s="276" t="s">
        <v>694</v>
      </c>
      <c r="C111" s="276" t="s">
        <v>695</v>
      </c>
      <c r="D111" s="276"/>
      <c r="E111" s="276"/>
      <c r="F111" s="277">
        <v>-62294634</v>
      </c>
      <c r="G111" s="270" t="s">
        <v>940</v>
      </c>
      <c r="H111" s="270" t="s">
        <v>47</v>
      </c>
    </row>
    <row r="112" spans="1:8" ht="14.1" customHeight="1">
      <c r="B112" s="276" t="s">
        <v>696</v>
      </c>
      <c r="C112" s="276" t="s">
        <v>697</v>
      </c>
      <c r="D112" s="276"/>
      <c r="E112" s="276"/>
      <c r="F112" s="277">
        <v>83052435</v>
      </c>
    </row>
    <row r="113" spans="1:9" ht="14.1" customHeight="1">
      <c r="B113" s="276" t="s">
        <v>698</v>
      </c>
      <c r="C113" s="276" t="s">
        <v>697</v>
      </c>
      <c r="D113" s="276"/>
      <c r="E113" s="276"/>
      <c r="F113" s="277">
        <v>83052435</v>
      </c>
    </row>
    <row r="114" spans="1:9" ht="14.1" customHeight="1">
      <c r="B114" s="276" t="s">
        <v>699</v>
      </c>
      <c r="C114" s="276" t="s">
        <v>697</v>
      </c>
      <c r="D114" s="276"/>
      <c r="E114" s="276"/>
      <c r="F114" s="277">
        <v>83052435</v>
      </c>
    </row>
    <row r="115" spans="1:9" ht="14.1" customHeight="1">
      <c r="A115" s="270" t="s">
        <v>21</v>
      </c>
      <c r="B115" s="278"/>
      <c r="C115" s="278"/>
      <c r="D115" s="289" t="s">
        <v>700</v>
      </c>
      <c r="E115" s="276" t="s">
        <v>701</v>
      </c>
      <c r="F115" s="277">
        <v>81439659</v>
      </c>
      <c r="H115" s="270" t="s">
        <v>21</v>
      </c>
    </row>
    <row r="116" spans="1:9" ht="14.1" customHeight="1">
      <c r="A116" s="270" t="s">
        <v>458</v>
      </c>
      <c r="B116" s="278"/>
      <c r="C116" s="278"/>
      <c r="D116" s="289" t="s">
        <v>702</v>
      </c>
      <c r="E116" s="276" t="s">
        <v>703</v>
      </c>
      <c r="F116" s="277">
        <v>1612776</v>
      </c>
      <c r="H116" s="270" t="s">
        <v>458</v>
      </c>
    </row>
    <row r="117" spans="1:9" ht="14.1" customHeight="1">
      <c r="B117" s="281" t="s">
        <v>704</v>
      </c>
      <c r="C117" s="281" t="s">
        <v>7</v>
      </c>
      <c r="D117" s="281"/>
      <c r="E117" s="281"/>
      <c r="F117" s="282">
        <v>7434279986</v>
      </c>
    </row>
    <row r="118" spans="1:9" ht="14.1" customHeight="1">
      <c r="B118" s="276" t="s">
        <v>705</v>
      </c>
      <c r="C118" s="276" t="s">
        <v>706</v>
      </c>
      <c r="D118" s="276"/>
      <c r="E118" s="276"/>
      <c r="F118" s="277">
        <v>195246745</v>
      </c>
    </row>
    <row r="119" spans="1:9" ht="14.1" customHeight="1">
      <c r="B119" s="276" t="s">
        <v>707</v>
      </c>
      <c r="C119" s="276" t="s">
        <v>36</v>
      </c>
      <c r="D119" s="276"/>
      <c r="E119" s="276"/>
      <c r="F119" s="277">
        <v>195246745</v>
      </c>
    </row>
    <row r="120" spans="1:9" ht="14.1" customHeight="1">
      <c r="B120" s="276" t="s">
        <v>708</v>
      </c>
      <c r="C120" s="276" t="s">
        <v>709</v>
      </c>
      <c r="D120" s="276"/>
      <c r="E120" s="276"/>
      <c r="F120" s="277">
        <v>195246745</v>
      </c>
    </row>
    <row r="121" spans="1:9" ht="14.1" customHeight="1">
      <c r="B121" s="276" t="s">
        <v>710</v>
      </c>
      <c r="C121" s="276" t="s">
        <v>711</v>
      </c>
      <c r="D121" s="276"/>
      <c r="E121" s="276"/>
      <c r="F121" s="277">
        <v>181630761</v>
      </c>
    </row>
    <row r="122" spans="1:9" ht="14.1" customHeight="1">
      <c r="A122" s="270" t="s">
        <v>380</v>
      </c>
      <c r="B122" s="278"/>
      <c r="C122" s="278"/>
      <c r="D122" s="289" t="s">
        <v>712</v>
      </c>
      <c r="E122" s="276" t="s">
        <v>713</v>
      </c>
      <c r="F122" s="277">
        <v>900000</v>
      </c>
      <c r="I122" s="270" t="s">
        <v>380</v>
      </c>
    </row>
    <row r="123" spans="1:9" ht="14.1" customHeight="1">
      <c r="A123" s="270" t="s">
        <v>380</v>
      </c>
      <c r="B123" s="278"/>
      <c r="C123" s="278"/>
      <c r="D123" s="289" t="s">
        <v>714</v>
      </c>
      <c r="E123" s="276" t="s">
        <v>715</v>
      </c>
      <c r="F123" s="277">
        <v>5500000</v>
      </c>
      <c r="I123" s="270" t="s">
        <v>380</v>
      </c>
    </row>
    <row r="124" spans="1:9" ht="14.1" customHeight="1">
      <c r="A124" s="270" t="s">
        <v>380</v>
      </c>
      <c r="B124" s="278"/>
      <c r="C124" s="278"/>
      <c r="D124" s="289" t="s">
        <v>716</v>
      </c>
      <c r="E124" s="276" t="s">
        <v>589</v>
      </c>
      <c r="F124" s="277">
        <v>58052495</v>
      </c>
      <c r="I124" s="270" t="s">
        <v>380</v>
      </c>
    </row>
    <row r="125" spans="1:9" ht="14.1" customHeight="1">
      <c r="A125" s="270" t="s">
        <v>380</v>
      </c>
      <c r="B125" s="278"/>
      <c r="C125" s="278"/>
      <c r="D125" s="289" t="s">
        <v>717</v>
      </c>
      <c r="E125" s="276" t="s">
        <v>718</v>
      </c>
      <c r="F125" s="277">
        <v>486000</v>
      </c>
      <c r="I125" s="270" t="s">
        <v>380</v>
      </c>
    </row>
    <row r="126" spans="1:9" ht="14.1" customHeight="1">
      <c r="A126" s="270" t="s">
        <v>380</v>
      </c>
      <c r="B126" s="278"/>
      <c r="C126" s="278"/>
      <c r="D126" s="289" t="s">
        <v>719</v>
      </c>
      <c r="E126" s="276" t="s">
        <v>720</v>
      </c>
      <c r="F126" s="277">
        <v>5500000</v>
      </c>
      <c r="I126" s="270" t="s">
        <v>380</v>
      </c>
    </row>
    <row r="127" spans="1:9" ht="14.1" customHeight="1">
      <c r="A127" s="270" t="s">
        <v>380</v>
      </c>
      <c r="B127" s="278"/>
      <c r="C127" s="278"/>
      <c r="D127" s="289" t="s">
        <v>721</v>
      </c>
      <c r="E127" s="276" t="s">
        <v>722</v>
      </c>
      <c r="F127" s="277">
        <v>3780000</v>
      </c>
      <c r="I127" s="270" t="s">
        <v>380</v>
      </c>
    </row>
    <row r="128" spans="1:9" ht="14.1" customHeight="1">
      <c r="A128" s="270" t="s">
        <v>380</v>
      </c>
      <c r="B128" s="278"/>
      <c r="C128" s="278"/>
      <c r="D128" s="289" t="s">
        <v>723</v>
      </c>
      <c r="E128" s="276" t="s">
        <v>724</v>
      </c>
      <c r="F128" s="277">
        <v>1118000</v>
      </c>
      <c r="I128" s="270" t="s">
        <v>380</v>
      </c>
    </row>
    <row r="129" spans="1:9" ht="14.1" customHeight="1">
      <c r="A129" s="270" t="s">
        <v>380</v>
      </c>
      <c r="B129" s="278"/>
      <c r="C129" s="278"/>
      <c r="D129" s="289" t="s">
        <v>725</v>
      </c>
      <c r="E129" s="276" t="s">
        <v>726</v>
      </c>
      <c r="F129" s="277">
        <v>436000</v>
      </c>
      <c r="I129" s="270" t="s">
        <v>380</v>
      </c>
    </row>
    <row r="130" spans="1:9" ht="14.1" customHeight="1">
      <c r="A130" s="270" t="s">
        <v>380</v>
      </c>
      <c r="B130" s="278"/>
      <c r="C130" s="278"/>
      <c r="D130" s="289" t="s">
        <v>727</v>
      </c>
      <c r="E130" s="276" t="s">
        <v>728</v>
      </c>
      <c r="F130" s="277">
        <v>95849216</v>
      </c>
      <c r="I130" s="270" t="s">
        <v>380</v>
      </c>
    </row>
    <row r="131" spans="1:9" ht="14.1" customHeight="1">
      <c r="A131" s="270" t="s">
        <v>380</v>
      </c>
      <c r="B131" s="278"/>
      <c r="C131" s="278"/>
      <c r="D131" s="289" t="s">
        <v>729</v>
      </c>
      <c r="E131" s="276" t="s">
        <v>730</v>
      </c>
      <c r="F131" s="277">
        <v>40000</v>
      </c>
      <c r="I131" s="270" t="s">
        <v>380</v>
      </c>
    </row>
    <row r="132" spans="1:9" ht="14.1" customHeight="1">
      <c r="A132" s="270" t="s">
        <v>380</v>
      </c>
      <c r="B132" s="278"/>
      <c r="C132" s="278"/>
      <c r="D132" s="289" t="s">
        <v>731</v>
      </c>
      <c r="E132" s="276" t="s">
        <v>732</v>
      </c>
      <c r="F132" s="277">
        <v>440000</v>
      </c>
      <c r="I132" s="270" t="s">
        <v>380</v>
      </c>
    </row>
    <row r="133" spans="1:9" ht="14.1" customHeight="1">
      <c r="A133" s="270" t="s">
        <v>380</v>
      </c>
      <c r="B133" s="278"/>
      <c r="C133" s="278"/>
      <c r="D133" s="289" t="s">
        <v>733</v>
      </c>
      <c r="E133" s="276" t="s">
        <v>734</v>
      </c>
      <c r="F133" s="277">
        <v>6000000</v>
      </c>
      <c r="I133" s="270" t="s">
        <v>380</v>
      </c>
    </row>
    <row r="134" spans="1:9" ht="14.1" customHeight="1">
      <c r="A134" s="270" t="s">
        <v>380</v>
      </c>
      <c r="B134" s="278"/>
      <c r="C134" s="278"/>
      <c r="D134" s="289" t="s">
        <v>735</v>
      </c>
      <c r="E134" s="276" t="s">
        <v>736</v>
      </c>
      <c r="F134" s="277">
        <v>1584000</v>
      </c>
      <c r="I134" s="270" t="s">
        <v>380</v>
      </c>
    </row>
    <row r="135" spans="1:9" ht="14.1" customHeight="1">
      <c r="A135" s="270" t="s">
        <v>380</v>
      </c>
      <c r="B135" s="278"/>
      <c r="C135" s="278"/>
      <c r="D135" s="289" t="s">
        <v>737</v>
      </c>
      <c r="E135" s="276" t="s">
        <v>738</v>
      </c>
      <c r="F135" s="277">
        <v>1302450</v>
      </c>
      <c r="I135" s="270" t="s">
        <v>380</v>
      </c>
    </row>
    <row r="136" spans="1:9" ht="14.1" customHeight="1">
      <c r="A136" s="270" t="s">
        <v>380</v>
      </c>
      <c r="B136" s="278"/>
      <c r="C136" s="278"/>
      <c r="D136" s="289" t="s">
        <v>739</v>
      </c>
      <c r="E136" s="276" t="s">
        <v>740</v>
      </c>
      <c r="F136" s="277">
        <v>642600</v>
      </c>
      <c r="I136" s="270" t="s">
        <v>380</v>
      </c>
    </row>
    <row r="137" spans="1:9" ht="14.1" customHeight="1">
      <c r="B137" s="276" t="s">
        <v>741</v>
      </c>
      <c r="C137" s="276" t="s">
        <v>742</v>
      </c>
      <c r="D137" s="276"/>
      <c r="E137" s="276"/>
      <c r="F137" s="277">
        <v>13615984</v>
      </c>
    </row>
    <row r="138" spans="1:9" ht="14.1" customHeight="1">
      <c r="A138" s="270" t="s">
        <v>380</v>
      </c>
      <c r="B138" s="278"/>
      <c r="C138" s="278"/>
      <c r="D138" s="289" t="s">
        <v>584</v>
      </c>
      <c r="E138" s="276" t="s">
        <v>585</v>
      </c>
      <c r="F138" s="277">
        <v>-60950938</v>
      </c>
      <c r="I138" s="270" t="s">
        <v>380</v>
      </c>
    </row>
    <row r="139" spans="1:9" ht="14.1" customHeight="1">
      <c r="A139" s="270" t="s">
        <v>380</v>
      </c>
      <c r="B139" s="278"/>
      <c r="C139" s="278"/>
      <c r="D139" s="289" t="s">
        <v>586</v>
      </c>
      <c r="E139" s="276" t="s">
        <v>587</v>
      </c>
      <c r="F139" s="277">
        <v>41568202</v>
      </c>
      <c r="I139" s="270" t="s">
        <v>380</v>
      </c>
    </row>
    <row r="140" spans="1:9" ht="14.1" customHeight="1">
      <c r="A140" s="270" t="s">
        <v>380</v>
      </c>
      <c r="B140" s="278"/>
      <c r="C140" s="278"/>
      <c r="D140" s="289" t="s">
        <v>594</v>
      </c>
      <c r="E140" s="276" t="s">
        <v>595</v>
      </c>
      <c r="F140" s="277">
        <v>22287550</v>
      </c>
      <c r="I140" s="270" t="s">
        <v>380</v>
      </c>
    </row>
    <row r="141" spans="1:9" ht="14.1" customHeight="1">
      <c r="A141" s="270" t="s">
        <v>380</v>
      </c>
      <c r="B141" s="278"/>
      <c r="C141" s="278"/>
      <c r="D141" s="289" t="s">
        <v>596</v>
      </c>
      <c r="E141" s="276" t="s">
        <v>595</v>
      </c>
      <c r="F141" s="277">
        <v>3169184</v>
      </c>
      <c r="I141" s="270" t="s">
        <v>380</v>
      </c>
    </row>
    <row r="142" spans="1:9" ht="14.1" customHeight="1">
      <c r="A142" s="270" t="s">
        <v>380</v>
      </c>
      <c r="B142" s="278"/>
      <c r="C142" s="278"/>
      <c r="D142" s="289" t="s">
        <v>600</v>
      </c>
      <c r="E142" s="276" t="s">
        <v>601</v>
      </c>
      <c r="F142" s="277">
        <v>-16468</v>
      </c>
      <c r="I142" s="270" t="s">
        <v>380</v>
      </c>
    </row>
    <row r="143" spans="1:9" ht="14.1" customHeight="1">
      <c r="A143" s="270" t="s">
        <v>380</v>
      </c>
      <c r="B143" s="278"/>
      <c r="C143" s="278"/>
      <c r="D143" s="289" t="s">
        <v>743</v>
      </c>
      <c r="E143" s="276" t="s">
        <v>744</v>
      </c>
      <c r="F143" s="277">
        <v>8310752</v>
      </c>
      <c r="I143" s="270" t="s">
        <v>380</v>
      </c>
    </row>
    <row r="144" spans="1:9" ht="14.1" customHeight="1">
      <c r="A144" s="270" t="s">
        <v>380</v>
      </c>
      <c r="B144" s="278"/>
      <c r="C144" s="278"/>
      <c r="D144" s="289" t="s">
        <v>745</v>
      </c>
      <c r="E144" s="276" t="s">
        <v>746</v>
      </c>
      <c r="F144" s="277">
        <v>-1080168</v>
      </c>
      <c r="I144" s="270" t="s">
        <v>380</v>
      </c>
    </row>
    <row r="145" spans="1:9" ht="14.1" customHeight="1">
      <c r="A145" s="270" t="s">
        <v>380</v>
      </c>
      <c r="B145" s="278"/>
      <c r="C145" s="278"/>
      <c r="D145" s="289" t="s">
        <v>747</v>
      </c>
      <c r="E145" s="276" t="s">
        <v>748</v>
      </c>
      <c r="F145" s="277">
        <v>220000</v>
      </c>
      <c r="I145" s="270" t="s">
        <v>380</v>
      </c>
    </row>
    <row r="146" spans="1:9" ht="14.1" customHeight="1">
      <c r="A146" s="270" t="s">
        <v>380</v>
      </c>
      <c r="B146" s="278"/>
      <c r="C146" s="278"/>
      <c r="D146" s="289" t="s">
        <v>749</v>
      </c>
      <c r="E146" s="276" t="s">
        <v>750</v>
      </c>
      <c r="F146" s="277">
        <v>132000</v>
      </c>
      <c r="I146" s="270" t="s">
        <v>380</v>
      </c>
    </row>
    <row r="147" spans="1:9" ht="14.1" customHeight="1">
      <c r="A147" s="270" t="s">
        <v>380</v>
      </c>
      <c r="B147" s="278"/>
      <c r="C147" s="278"/>
      <c r="D147" s="289" t="s">
        <v>751</v>
      </c>
      <c r="E147" s="276" t="s">
        <v>752</v>
      </c>
      <c r="F147" s="277">
        <v>-55000</v>
      </c>
      <c r="I147" s="270" t="s">
        <v>380</v>
      </c>
    </row>
    <row r="148" spans="1:9" ht="14.1" customHeight="1">
      <c r="A148" s="270" t="s">
        <v>380</v>
      </c>
      <c r="B148" s="278"/>
      <c r="C148" s="278"/>
      <c r="D148" s="289" t="s">
        <v>753</v>
      </c>
      <c r="E148" s="276" t="s">
        <v>754</v>
      </c>
      <c r="F148" s="277">
        <v>16380</v>
      </c>
      <c r="I148" s="270" t="s">
        <v>380</v>
      </c>
    </row>
    <row r="149" spans="1:9" ht="14.1" customHeight="1">
      <c r="A149" s="270" t="s">
        <v>380</v>
      </c>
      <c r="B149" s="278"/>
      <c r="C149" s="278"/>
      <c r="D149" s="289" t="s">
        <v>755</v>
      </c>
      <c r="E149" s="276" t="s">
        <v>756</v>
      </c>
      <c r="F149" s="277">
        <v>57700</v>
      </c>
      <c r="I149" s="270" t="s">
        <v>380</v>
      </c>
    </row>
    <row r="150" spans="1:9" ht="14.1" customHeight="1">
      <c r="A150" s="270" t="s">
        <v>380</v>
      </c>
      <c r="B150" s="278"/>
      <c r="C150" s="278"/>
      <c r="D150" s="289" t="s">
        <v>757</v>
      </c>
      <c r="E150" s="276" t="s">
        <v>758</v>
      </c>
      <c r="F150" s="277">
        <v>-43210</v>
      </c>
      <c r="I150" s="270" t="s">
        <v>380</v>
      </c>
    </row>
    <row r="151" spans="1:9" ht="14.1" customHeight="1">
      <c r="B151" s="276" t="s">
        <v>759</v>
      </c>
      <c r="C151" s="276" t="s">
        <v>760</v>
      </c>
      <c r="D151" s="276"/>
      <c r="E151" s="276"/>
      <c r="F151" s="277">
        <v>4519641965</v>
      </c>
    </row>
    <row r="152" spans="1:9" ht="14.1" customHeight="1">
      <c r="B152" s="276" t="s">
        <v>761</v>
      </c>
      <c r="C152" s="276" t="s">
        <v>762</v>
      </c>
      <c r="D152" s="276"/>
      <c r="E152" s="276"/>
      <c r="F152" s="277">
        <v>4519641965</v>
      </c>
    </row>
    <row r="153" spans="1:9" ht="14.1" customHeight="1">
      <c r="B153" s="276" t="s">
        <v>763</v>
      </c>
      <c r="C153" s="276" t="s">
        <v>762</v>
      </c>
      <c r="D153" s="276"/>
      <c r="E153" s="276"/>
      <c r="F153" s="277">
        <v>4502029785</v>
      </c>
    </row>
    <row r="154" spans="1:9" ht="14.1" customHeight="1">
      <c r="A154" s="270" t="s">
        <v>437</v>
      </c>
      <c r="B154" s="276" t="s">
        <v>764</v>
      </c>
      <c r="C154" s="276" t="s">
        <v>765</v>
      </c>
      <c r="D154" s="276"/>
      <c r="E154" s="276"/>
      <c r="F154" s="277">
        <v>4502029785</v>
      </c>
      <c r="G154" s="270" t="s">
        <v>945</v>
      </c>
      <c r="I154" s="270" t="s">
        <v>380</v>
      </c>
    </row>
    <row r="155" spans="1:9" ht="14.1" customHeight="1">
      <c r="B155" s="276" t="s">
        <v>766</v>
      </c>
      <c r="C155" s="276" t="s">
        <v>767</v>
      </c>
      <c r="D155" s="276"/>
      <c r="E155" s="276"/>
      <c r="F155" s="277">
        <v>17612180</v>
      </c>
    </row>
    <row r="156" spans="1:9" ht="14.1" customHeight="1">
      <c r="A156" s="270" t="s">
        <v>380</v>
      </c>
      <c r="B156" s="276" t="s">
        <v>768</v>
      </c>
      <c r="C156" s="276" t="s">
        <v>941</v>
      </c>
      <c r="D156" s="276"/>
      <c r="E156" s="276"/>
      <c r="F156" s="277">
        <v>36597269</v>
      </c>
      <c r="G156" s="270" t="s">
        <v>943</v>
      </c>
      <c r="I156" s="270" t="s">
        <v>380</v>
      </c>
    </row>
    <row r="157" spans="1:9" ht="14.1" customHeight="1">
      <c r="A157" s="270" t="s">
        <v>380</v>
      </c>
      <c r="B157" s="276" t="s">
        <v>769</v>
      </c>
      <c r="C157" s="276" t="s">
        <v>942</v>
      </c>
      <c r="D157" s="276"/>
      <c r="E157" s="276"/>
      <c r="F157" s="277">
        <v>-18985089</v>
      </c>
      <c r="G157" s="270" t="s">
        <v>944</v>
      </c>
      <c r="I157" s="270" t="s">
        <v>380</v>
      </c>
    </row>
    <row r="158" spans="1:9" ht="14.1" customHeight="1">
      <c r="B158" s="276" t="s">
        <v>770</v>
      </c>
      <c r="C158" s="276" t="s">
        <v>771</v>
      </c>
      <c r="D158" s="276"/>
      <c r="E158" s="276"/>
      <c r="F158" s="277">
        <v>18797103</v>
      </c>
    </row>
    <row r="159" spans="1:9" ht="14.1" customHeight="1">
      <c r="B159" s="276" t="s">
        <v>772</v>
      </c>
      <c r="C159" s="276" t="s">
        <v>773</v>
      </c>
      <c r="D159" s="276"/>
      <c r="E159" s="276"/>
      <c r="F159" s="277">
        <v>18797103</v>
      </c>
    </row>
    <row r="160" spans="1:9" ht="14.1" customHeight="1">
      <c r="B160" s="276" t="s">
        <v>774</v>
      </c>
      <c r="C160" s="276" t="s">
        <v>773</v>
      </c>
      <c r="D160" s="276"/>
      <c r="E160" s="276"/>
      <c r="F160" s="277">
        <v>13533999</v>
      </c>
    </row>
    <row r="161" spans="1:9" ht="14.1" customHeight="1">
      <c r="A161" s="270" t="s">
        <v>285</v>
      </c>
      <c r="B161" s="276" t="s">
        <v>775</v>
      </c>
      <c r="C161" s="276" t="s">
        <v>776</v>
      </c>
      <c r="D161" s="276"/>
      <c r="E161" s="276"/>
      <c r="F161" s="277">
        <v>6699999</v>
      </c>
      <c r="I161" s="270" t="s">
        <v>285</v>
      </c>
    </row>
    <row r="162" spans="1:9" ht="14.1" customHeight="1">
      <c r="A162" s="270" t="s">
        <v>377</v>
      </c>
      <c r="B162" s="276" t="s">
        <v>777</v>
      </c>
      <c r="C162" s="276" t="s">
        <v>377</v>
      </c>
      <c r="D162" s="276"/>
      <c r="E162" s="276"/>
      <c r="F162" s="277">
        <v>6834000</v>
      </c>
      <c r="I162" s="270" t="s">
        <v>377</v>
      </c>
    </row>
    <row r="163" spans="1:9" ht="14.1" customHeight="1">
      <c r="B163" s="276" t="s">
        <v>778</v>
      </c>
      <c r="C163" s="276" t="s">
        <v>779</v>
      </c>
      <c r="D163" s="276"/>
      <c r="E163" s="276"/>
      <c r="F163" s="277">
        <v>5263104</v>
      </c>
    </row>
    <row r="164" spans="1:9" ht="14.1" customHeight="1">
      <c r="A164" s="270" t="s">
        <v>22</v>
      </c>
      <c r="B164" s="276" t="s">
        <v>780</v>
      </c>
      <c r="C164" s="276" t="s">
        <v>781</v>
      </c>
      <c r="D164" s="276"/>
      <c r="E164" s="276"/>
      <c r="F164" s="277">
        <v>5263104</v>
      </c>
      <c r="I164" s="270" t="s">
        <v>22</v>
      </c>
    </row>
    <row r="165" spans="1:9" ht="14.1" customHeight="1">
      <c r="B165" s="276" t="s">
        <v>782</v>
      </c>
      <c r="C165" s="276" t="s">
        <v>783</v>
      </c>
      <c r="D165" s="276"/>
      <c r="E165" s="276"/>
      <c r="F165" s="277">
        <v>2700594173</v>
      </c>
    </row>
    <row r="166" spans="1:9" ht="14.1" customHeight="1">
      <c r="B166" s="276" t="s">
        <v>784</v>
      </c>
      <c r="C166" s="276" t="s">
        <v>785</v>
      </c>
      <c r="D166" s="276"/>
      <c r="E166" s="276"/>
      <c r="F166" s="277">
        <v>2700594173</v>
      </c>
    </row>
    <row r="167" spans="1:9" ht="14.1" customHeight="1">
      <c r="B167" s="276" t="s">
        <v>786</v>
      </c>
      <c r="C167" s="276" t="s">
        <v>785</v>
      </c>
      <c r="D167" s="276"/>
      <c r="E167" s="276"/>
      <c r="F167" s="277">
        <v>2700594173</v>
      </c>
    </row>
    <row r="168" spans="1:9" ht="14.1" customHeight="1">
      <c r="B168" s="276" t="s">
        <v>787</v>
      </c>
      <c r="C168" s="276" t="s">
        <v>788</v>
      </c>
      <c r="D168" s="276"/>
      <c r="E168" s="276"/>
      <c r="F168" s="277">
        <v>2700594173</v>
      </c>
    </row>
    <row r="169" spans="1:9" ht="14.1" customHeight="1">
      <c r="A169" s="270" t="s">
        <v>380</v>
      </c>
      <c r="B169" s="278"/>
      <c r="C169" s="278"/>
      <c r="D169" s="289" t="s">
        <v>789</v>
      </c>
      <c r="E169" s="276" t="s">
        <v>790</v>
      </c>
      <c r="F169" s="277">
        <v>1802534139</v>
      </c>
      <c r="I169" s="270" t="s">
        <v>379</v>
      </c>
    </row>
    <row r="170" spans="1:9" ht="14.1" customHeight="1">
      <c r="A170" s="270" t="s">
        <v>380</v>
      </c>
      <c r="B170" s="278"/>
      <c r="C170" s="278"/>
      <c r="D170" s="289" t="s">
        <v>791</v>
      </c>
      <c r="E170" s="276" t="s">
        <v>792</v>
      </c>
      <c r="F170" s="277">
        <v>886961034</v>
      </c>
      <c r="I170" s="270" t="s">
        <v>379</v>
      </c>
    </row>
    <row r="171" spans="1:9" ht="14.1" customHeight="1">
      <c r="A171" s="270" t="s">
        <v>380</v>
      </c>
      <c r="B171" s="278"/>
      <c r="C171" s="278"/>
      <c r="D171" s="289" t="s">
        <v>793</v>
      </c>
      <c r="E171" s="276" t="s">
        <v>794</v>
      </c>
      <c r="F171" s="277">
        <v>279000</v>
      </c>
      <c r="I171" s="270" t="s">
        <v>379</v>
      </c>
    </row>
    <row r="172" spans="1:9" ht="14.1" customHeight="1">
      <c r="A172" s="270" t="s">
        <v>946</v>
      </c>
      <c r="B172" s="278"/>
      <c r="C172" s="278"/>
      <c r="D172" s="289" t="s">
        <v>795</v>
      </c>
      <c r="E172" s="276" t="s">
        <v>796</v>
      </c>
      <c r="F172" s="277">
        <v>20000</v>
      </c>
      <c r="I172" s="270" t="s">
        <v>946</v>
      </c>
    </row>
    <row r="173" spans="1:9" ht="14.1" customHeight="1">
      <c r="A173" s="270" t="s">
        <v>946</v>
      </c>
      <c r="B173" s="278"/>
      <c r="C173" s="278"/>
      <c r="D173" s="289" t="s">
        <v>797</v>
      </c>
      <c r="E173" s="276" t="s">
        <v>798</v>
      </c>
      <c r="F173" s="277">
        <v>1800000</v>
      </c>
      <c r="I173" s="270" t="s">
        <v>946</v>
      </c>
    </row>
    <row r="174" spans="1:9" ht="14.1" customHeight="1">
      <c r="A174" s="270" t="s">
        <v>946</v>
      </c>
      <c r="B174" s="278"/>
      <c r="C174" s="278"/>
      <c r="D174" s="289" t="s">
        <v>799</v>
      </c>
      <c r="E174" s="276" t="s">
        <v>800</v>
      </c>
      <c r="F174" s="277">
        <v>9000000</v>
      </c>
      <c r="I174" s="270" t="s">
        <v>946</v>
      </c>
    </row>
    <row r="175" spans="1:9" ht="14.1" customHeight="1">
      <c r="B175" s="281" t="s">
        <v>801</v>
      </c>
      <c r="C175" s="281" t="s">
        <v>41</v>
      </c>
      <c r="D175" s="281"/>
      <c r="E175" s="281"/>
      <c r="F175" s="282">
        <v>10954833580</v>
      </c>
    </row>
    <row r="176" spans="1:9" ht="14.1" customHeight="1">
      <c r="B176" s="276" t="s">
        <v>802</v>
      </c>
      <c r="C176" s="276" t="s">
        <v>803</v>
      </c>
      <c r="D176" s="276"/>
      <c r="E176" s="276"/>
      <c r="F176" s="277">
        <v>10954833580</v>
      </c>
    </row>
    <row r="177" spans="1:9" ht="14.1" customHeight="1">
      <c r="B177" s="276" t="s">
        <v>804</v>
      </c>
      <c r="C177" s="276" t="s">
        <v>805</v>
      </c>
      <c r="D177" s="276"/>
      <c r="E177" s="276"/>
      <c r="F177" s="277">
        <v>11337000000</v>
      </c>
    </row>
    <row r="178" spans="1:9" ht="14.1" customHeight="1">
      <c r="B178" s="276" t="s">
        <v>806</v>
      </c>
      <c r="C178" s="276" t="s">
        <v>805</v>
      </c>
      <c r="D178" s="276"/>
      <c r="E178" s="276"/>
      <c r="F178" s="277">
        <v>11337000000</v>
      </c>
    </row>
    <row r="179" spans="1:9" ht="14.1" customHeight="1">
      <c r="A179" s="270" t="s">
        <v>42</v>
      </c>
      <c r="B179" s="276" t="s">
        <v>807</v>
      </c>
      <c r="C179" s="276" t="s">
        <v>808</v>
      </c>
      <c r="D179" s="276"/>
      <c r="E179" s="276"/>
      <c r="F179" s="277">
        <v>11337000000</v>
      </c>
      <c r="I179" s="270" t="s">
        <v>42</v>
      </c>
    </row>
    <row r="180" spans="1:9" ht="14.1" customHeight="1">
      <c r="B180" s="276" t="s">
        <v>809</v>
      </c>
      <c r="C180" s="276" t="s">
        <v>810</v>
      </c>
      <c r="D180" s="276"/>
      <c r="E180" s="276"/>
      <c r="F180" s="277">
        <v>1724549</v>
      </c>
    </row>
    <row r="181" spans="1:9" ht="14.1" customHeight="1">
      <c r="B181" s="276" t="s">
        <v>811</v>
      </c>
      <c r="C181" s="276" t="s">
        <v>810</v>
      </c>
      <c r="D181" s="276"/>
      <c r="E181" s="276"/>
      <c r="F181" s="277">
        <v>1724549</v>
      </c>
    </row>
    <row r="182" spans="1:9" ht="14.1" customHeight="1">
      <c r="A182" s="270" t="s">
        <v>412</v>
      </c>
      <c r="B182" s="276" t="s">
        <v>812</v>
      </c>
      <c r="C182" s="276" t="s">
        <v>813</v>
      </c>
      <c r="D182" s="276"/>
      <c r="E182" s="276"/>
      <c r="F182" s="277">
        <v>1724549</v>
      </c>
      <c r="I182" s="270" t="s">
        <v>412</v>
      </c>
    </row>
    <row r="183" spans="1:9" ht="14.1" customHeight="1">
      <c r="B183" s="276" t="s">
        <v>814</v>
      </c>
      <c r="C183" s="276" t="s">
        <v>159</v>
      </c>
      <c r="D183" s="276"/>
      <c r="E183" s="276"/>
      <c r="F183" s="277">
        <v>4630564</v>
      </c>
    </row>
    <row r="184" spans="1:9" ht="14.1" customHeight="1">
      <c r="B184" s="276" t="s">
        <v>815</v>
      </c>
      <c r="C184" s="276" t="s">
        <v>159</v>
      </c>
      <c r="D184" s="276"/>
      <c r="E184" s="276"/>
      <c r="F184" s="277">
        <v>4630564</v>
      </c>
    </row>
    <row r="185" spans="1:9" ht="14.1" customHeight="1">
      <c r="A185" s="270" t="s">
        <v>159</v>
      </c>
      <c r="B185" s="276" t="s">
        <v>816</v>
      </c>
      <c r="C185" s="276" t="s">
        <v>817</v>
      </c>
      <c r="D185" s="276"/>
      <c r="E185" s="276"/>
      <c r="F185" s="277">
        <v>4630564</v>
      </c>
      <c r="I185" s="270" t="s">
        <v>159</v>
      </c>
    </row>
    <row r="186" spans="1:9" ht="14.1" customHeight="1">
      <c r="B186" s="276" t="s">
        <v>818</v>
      </c>
      <c r="C186" s="276" t="s">
        <v>819</v>
      </c>
      <c r="D186" s="276"/>
      <c r="E186" s="276"/>
      <c r="F186" s="277">
        <v>-388521533</v>
      </c>
    </row>
    <row r="187" spans="1:9" ht="14.1" customHeight="1">
      <c r="B187" s="276" t="s">
        <v>820</v>
      </c>
      <c r="C187" s="276" t="s">
        <v>821</v>
      </c>
      <c r="D187" s="276"/>
      <c r="E187" s="276"/>
      <c r="F187" s="277">
        <v>38648527</v>
      </c>
    </row>
    <row r="188" spans="1:9" ht="14.1" customHeight="1">
      <c r="A188" s="270" t="s">
        <v>947</v>
      </c>
      <c r="B188" s="276" t="s">
        <v>822</v>
      </c>
      <c r="C188" s="276" t="s">
        <v>823</v>
      </c>
      <c r="D188" s="276"/>
      <c r="E188" s="276"/>
      <c r="F188" s="277">
        <v>38648527</v>
      </c>
      <c r="I188" s="270" t="s">
        <v>947</v>
      </c>
    </row>
    <row r="189" spans="1:9" ht="14.1" customHeight="1">
      <c r="B189" s="276" t="s">
        <v>824</v>
      </c>
      <c r="C189" s="276" t="s">
        <v>825</v>
      </c>
      <c r="D189" s="276"/>
      <c r="E189" s="276"/>
      <c r="F189" s="277">
        <v>-427170060</v>
      </c>
    </row>
    <row r="190" spans="1:9" ht="14.1" customHeight="1">
      <c r="A190" s="270" t="s">
        <v>207</v>
      </c>
      <c r="B190" s="276" t="s">
        <v>826</v>
      </c>
      <c r="C190" s="276" t="s">
        <v>207</v>
      </c>
      <c r="D190" s="276"/>
      <c r="E190" s="276"/>
      <c r="F190" s="277">
        <v>-427170060</v>
      </c>
      <c r="I190" s="270" t="s">
        <v>207</v>
      </c>
    </row>
    <row r="191" spans="1:9" ht="14.1" customHeight="1">
      <c r="B191" s="281" t="s">
        <v>827</v>
      </c>
      <c r="C191" s="281" t="s">
        <v>828</v>
      </c>
      <c r="D191" s="281"/>
      <c r="E191" s="281"/>
      <c r="F191" s="282">
        <v>189748248</v>
      </c>
    </row>
    <row r="192" spans="1:9" ht="14.1" customHeight="1">
      <c r="B192" s="276" t="s">
        <v>829</v>
      </c>
      <c r="C192" s="276" t="s">
        <v>55</v>
      </c>
      <c r="D192" s="276"/>
      <c r="E192" s="276"/>
      <c r="F192" s="277">
        <v>189748248</v>
      </c>
    </row>
    <row r="193" spans="1:10" ht="14.1" customHeight="1">
      <c r="B193" s="276" t="s">
        <v>830</v>
      </c>
      <c r="C193" s="276" t="s">
        <v>831</v>
      </c>
      <c r="D193" s="276"/>
      <c r="E193" s="276"/>
      <c r="F193" s="277">
        <v>119532014</v>
      </c>
    </row>
    <row r="194" spans="1:10" ht="14.1" customHeight="1">
      <c r="B194" s="276" t="s">
        <v>832</v>
      </c>
      <c r="C194" s="276" t="s">
        <v>833</v>
      </c>
      <c r="D194" s="276"/>
      <c r="E194" s="276"/>
      <c r="F194" s="277">
        <v>110286198</v>
      </c>
    </row>
    <row r="195" spans="1:10" ht="14.1" customHeight="1">
      <c r="B195" s="276" t="s">
        <v>834</v>
      </c>
      <c r="C195" s="276" t="s">
        <v>949</v>
      </c>
      <c r="D195" s="276"/>
      <c r="E195" s="276"/>
      <c r="F195" s="277">
        <v>110286198</v>
      </c>
    </row>
    <row r="196" spans="1:10" ht="14.1" customHeight="1">
      <c r="B196" s="276" t="s">
        <v>835</v>
      </c>
      <c r="C196" s="276" t="s">
        <v>833</v>
      </c>
      <c r="D196" s="276"/>
      <c r="E196" s="276"/>
      <c r="F196" s="277">
        <v>9245816</v>
      </c>
    </row>
    <row r="197" spans="1:10" ht="14.1" customHeight="1">
      <c r="B197" s="276" t="s">
        <v>836</v>
      </c>
      <c r="C197" s="276" t="s">
        <v>950</v>
      </c>
      <c r="D197" s="276"/>
      <c r="E197" s="276"/>
      <c r="F197" s="277">
        <v>7500000</v>
      </c>
    </row>
    <row r="198" spans="1:10" ht="14.1" customHeight="1">
      <c r="B198" s="276" t="s">
        <v>837</v>
      </c>
      <c r="C198" s="276" t="s">
        <v>951</v>
      </c>
      <c r="D198" s="276"/>
      <c r="E198" s="276"/>
      <c r="F198" s="277">
        <v>1745816</v>
      </c>
    </row>
    <row r="199" spans="1:10" ht="14.1" customHeight="1">
      <c r="B199" s="276" t="s">
        <v>838</v>
      </c>
      <c r="C199" s="276" t="s">
        <v>839</v>
      </c>
      <c r="D199" s="276"/>
      <c r="E199" s="276"/>
      <c r="F199" s="277">
        <v>11368244</v>
      </c>
    </row>
    <row r="200" spans="1:10" ht="14.1" customHeight="1">
      <c r="B200" s="276" t="s">
        <v>840</v>
      </c>
      <c r="C200" s="276" t="s">
        <v>839</v>
      </c>
      <c r="D200" s="276"/>
      <c r="E200" s="276"/>
      <c r="F200" s="277">
        <v>11368244</v>
      </c>
    </row>
    <row r="201" spans="1:10" ht="14.1" customHeight="1">
      <c r="A201" s="270" t="s">
        <v>335</v>
      </c>
      <c r="B201" s="276" t="s">
        <v>841</v>
      </c>
      <c r="C201" s="276" t="s">
        <v>842</v>
      </c>
      <c r="D201" s="276"/>
      <c r="E201" s="276"/>
      <c r="F201" s="277">
        <v>11368244</v>
      </c>
      <c r="J201" s="270" t="s">
        <v>335</v>
      </c>
    </row>
    <row r="202" spans="1:10" ht="14.1" customHeight="1">
      <c r="B202" s="276" t="s">
        <v>843</v>
      </c>
      <c r="C202" s="276" t="s">
        <v>844</v>
      </c>
      <c r="D202" s="276"/>
      <c r="E202" s="276"/>
      <c r="F202" s="277">
        <v>39837509</v>
      </c>
    </row>
    <row r="203" spans="1:10" ht="14.1" customHeight="1">
      <c r="B203" s="276" t="s">
        <v>845</v>
      </c>
      <c r="C203" s="276" t="s">
        <v>846</v>
      </c>
      <c r="D203" s="276"/>
      <c r="E203" s="276"/>
      <c r="F203" s="277">
        <v>4293856</v>
      </c>
    </row>
    <row r="204" spans="1:10" ht="14.1" customHeight="1">
      <c r="A204" s="270" t="s">
        <v>372</v>
      </c>
      <c r="B204" s="276" t="s">
        <v>847</v>
      </c>
      <c r="C204" s="276" t="s">
        <v>848</v>
      </c>
      <c r="D204" s="276"/>
      <c r="E204" s="276"/>
      <c r="F204" s="277">
        <v>4293856</v>
      </c>
      <c r="J204" s="270" t="s">
        <v>372</v>
      </c>
    </row>
    <row r="205" spans="1:10" ht="14.1" customHeight="1">
      <c r="B205" s="276" t="s">
        <v>849</v>
      </c>
      <c r="C205" s="276" t="s">
        <v>850</v>
      </c>
      <c r="D205" s="276"/>
      <c r="E205" s="276"/>
      <c r="F205" s="277">
        <v>31782933</v>
      </c>
    </row>
    <row r="206" spans="1:10" ht="14.1" customHeight="1">
      <c r="A206" s="270" t="s">
        <v>272</v>
      </c>
      <c r="B206" s="276" t="s">
        <v>851</v>
      </c>
      <c r="C206" s="276" t="s">
        <v>952</v>
      </c>
      <c r="D206" s="276"/>
      <c r="E206" s="276"/>
      <c r="F206" s="277">
        <v>29716500</v>
      </c>
      <c r="J206" s="270" t="s">
        <v>272</v>
      </c>
    </row>
    <row r="207" spans="1:10" ht="14.1" customHeight="1">
      <c r="A207" s="270" t="s">
        <v>272</v>
      </c>
      <c r="B207" s="276" t="s">
        <v>852</v>
      </c>
      <c r="C207" s="276" t="s">
        <v>953</v>
      </c>
      <c r="D207" s="276"/>
      <c r="E207" s="276"/>
      <c r="F207" s="277">
        <v>2066433</v>
      </c>
      <c r="J207" s="270" t="s">
        <v>272</v>
      </c>
    </row>
    <row r="208" spans="1:10" ht="14.1" customHeight="1">
      <c r="B208" s="276" t="s">
        <v>853</v>
      </c>
      <c r="C208" s="276" t="s">
        <v>854</v>
      </c>
      <c r="D208" s="276"/>
      <c r="E208" s="276"/>
      <c r="F208" s="277">
        <v>3760720</v>
      </c>
    </row>
    <row r="209" spans="1:10" ht="14.1" customHeight="1">
      <c r="A209" s="270" t="s">
        <v>267</v>
      </c>
      <c r="B209" s="276" t="s">
        <v>855</v>
      </c>
      <c r="C209" s="276" t="s">
        <v>856</v>
      </c>
      <c r="D209" s="276"/>
      <c r="E209" s="276"/>
      <c r="F209" s="277">
        <v>3760720</v>
      </c>
      <c r="J209" s="270" t="s">
        <v>267</v>
      </c>
    </row>
    <row r="210" spans="1:10" ht="14.1" customHeight="1">
      <c r="B210" s="276" t="s">
        <v>857</v>
      </c>
      <c r="C210" s="276" t="s">
        <v>858</v>
      </c>
      <c r="D210" s="276"/>
      <c r="E210" s="276"/>
      <c r="F210" s="277">
        <v>19010481</v>
      </c>
    </row>
    <row r="211" spans="1:10" ht="14.1" customHeight="1">
      <c r="B211" s="276" t="s">
        <v>859</v>
      </c>
      <c r="C211" s="276" t="s">
        <v>858</v>
      </c>
      <c r="D211" s="276"/>
      <c r="E211" s="276"/>
      <c r="F211" s="277">
        <v>19010481</v>
      </c>
    </row>
    <row r="212" spans="1:10" ht="14.1" customHeight="1">
      <c r="A212" s="270" t="s">
        <v>267</v>
      </c>
      <c r="B212" s="276" t="s">
        <v>860</v>
      </c>
      <c r="C212" s="276" t="s">
        <v>861</v>
      </c>
      <c r="D212" s="276"/>
      <c r="E212" s="276"/>
      <c r="F212" s="277">
        <v>78</v>
      </c>
      <c r="J212" s="270" t="s">
        <v>267</v>
      </c>
    </row>
    <row r="213" spans="1:10" ht="14.1" customHeight="1">
      <c r="A213" s="270" t="s">
        <v>267</v>
      </c>
      <c r="B213" s="276" t="s">
        <v>862</v>
      </c>
      <c r="C213" s="276" t="s">
        <v>863</v>
      </c>
      <c r="D213" s="276"/>
      <c r="E213" s="276"/>
      <c r="F213" s="277">
        <v>11741022</v>
      </c>
      <c r="J213" s="270" t="s">
        <v>267</v>
      </c>
    </row>
    <row r="214" spans="1:10" ht="14.1" customHeight="1">
      <c r="A214" s="270" t="s">
        <v>267</v>
      </c>
      <c r="B214" s="276" t="s">
        <v>864</v>
      </c>
      <c r="C214" s="276" t="s">
        <v>865</v>
      </c>
      <c r="D214" s="276"/>
      <c r="E214" s="276"/>
      <c r="F214" s="277">
        <v>2835034</v>
      </c>
      <c r="J214" s="270" t="s">
        <v>267</v>
      </c>
    </row>
    <row r="215" spans="1:10" ht="14.1" customHeight="1">
      <c r="A215" s="270" t="s">
        <v>267</v>
      </c>
      <c r="B215" s="276" t="s">
        <v>866</v>
      </c>
      <c r="C215" s="276" t="s">
        <v>867</v>
      </c>
      <c r="D215" s="276"/>
      <c r="E215" s="276"/>
      <c r="F215" s="277">
        <v>4434347</v>
      </c>
      <c r="J215" s="270" t="s">
        <v>267</v>
      </c>
    </row>
    <row r="216" spans="1:10" ht="14.1" customHeight="1">
      <c r="B216" s="281" t="s">
        <v>868</v>
      </c>
      <c r="C216" s="281" t="s">
        <v>869</v>
      </c>
      <c r="D216" s="281"/>
      <c r="E216" s="281"/>
      <c r="F216" s="282">
        <v>616918308</v>
      </c>
    </row>
    <row r="217" spans="1:10" ht="14.1" customHeight="1">
      <c r="B217" s="276" t="s">
        <v>870</v>
      </c>
      <c r="C217" s="276" t="s">
        <v>871</v>
      </c>
      <c r="D217" s="276"/>
      <c r="E217" s="276"/>
      <c r="F217" s="277">
        <v>616918308</v>
      </c>
    </row>
    <row r="218" spans="1:10" ht="14.1" customHeight="1">
      <c r="B218" s="276" t="s">
        <v>872</v>
      </c>
      <c r="C218" s="276" t="s">
        <v>873</v>
      </c>
      <c r="D218" s="276"/>
      <c r="E218" s="276"/>
      <c r="F218" s="277">
        <v>61338969</v>
      </c>
    </row>
    <row r="219" spans="1:10" ht="14.1" customHeight="1">
      <c r="B219" s="276" t="s">
        <v>874</v>
      </c>
      <c r="C219" s="276" t="s">
        <v>875</v>
      </c>
      <c r="D219" s="276"/>
      <c r="E219" s="276"/>
      <c r="F219" s="277">
        <v>7575509</v>
      </c>
    </row>
    <row r="220" spans="1:10" ht="14.1" customHeight="1">
      <c r="A220" s="270" t="s">
        <v>64</v>
      </c>
      <c r="B220" s="276" t="s">
        <v>876</v>
      </c>
      <c r="C220" s="276" t="s">
        <v>954</v>
      </c>
      <c r="D220" s="276"/>
      <c r="E220" s="276"/>
      <c r="F220" s="277">
        <v>7575509</v>
      </c>
      <c r="J220" s="270" t="s">
        <v>64</v>
      </c>
    </row>
    <row r="221" spans="1:10" ht="14.1" customHeight="1">
      <c r="B221" s="276" t="s">
        <v>877</v>
      </c>
      <c r="C221" s="276" t="s">
        <v>878</v>
      </c>
      <c r="D221" s="276"/>
      <c r="E221" s="276"/>
      <c r="F221" s="277">
        <v>53763460</v>
      </c>
    </row>
    <row r="222" spans="1:10" ht="14.1" customHeight="1">
      <c r="A222" s="270" t="s">
        <v>373</v>
      </c>
      <c r="B222" s="276" t="s">
        <v>879</v>
      </c>
      <c r="C222" s="276" t="s">
        <v>880</v>
      </c>
      <c r="D222" s="276"/>
      <c r="E222" s="276"/>
      <c r="F222" s="277">
        <v>46090280</v>
      </c>
      <c r="J222" s="270" t="s">
        <v>373</v>
      </c>
    </row>
    <row r="223" spans="1:10" ht="14.1" customHeight="1">
      <c r="A223" s="270" t="s">
        <v>373</v>
      </c>
      <c r="B223" s="276" t="s">
        <v>881</v>
      </c>
      <c r="C223" s="276" t="s">
        <v>882</v>
      </c>
      <c r="D223" s="276"/>
      <c r="E223" s="276"/>
      <c r="F223" s="277">
        <v>4082346</v>
      </c>
      <c r="J223" s="270" t="s">
        <v>373</v>
      </c>
    </row>
    <row r="224" spans="1:10" ht="14.1" customHeight="1">
      <c r="A224" s="270" t="s">
        <v>184</v>
      </c>
      <c r="B224" s="276" t="s">
        <v>883</v>
      </c>
      <c r="C224" s="276" t="s">
        <v>884</v>
      </c>
      <c r="D224" s="276"/>
      <c r="E224" s="276"/>
      <c r="F224" s="277">
        <v>3590834</v>
      </c>
      <c r="J224" s="270" t="s">
        <v>184</v>
      </c>
    </row>
    <row r="225" spans="1:10" ht="14.1" customHeight="1">
      <c r="B225" s="276" t="s">
        <v>885</v>
      </c>
      <c r="C225" s="276" t="s">
        <v>886</v>
      </c>
      <c r="D225" s="276"/>
      <c r="E225" s="276"/>
      <c r="F225" s="277">
        <v>555579339</v>
      </c>
    </row>
    <row r="226" spans="1:10" ht="14.1" customHeight="1">
      <c r="B226" s="276" t="s">
        <v>887</v>
      </c>
      <c r="C226" s="276" t="s">
        <v>888</v>
      </c>
      <c r="D226" s="276"/>
      <c r="E226" s="276"/>
      <c r="F226" s="277">
        <v>480601656</v>
      </c>
    </row>
    <row r="227" spans="1:10" ht="14.1" customHeight="1">
      <c r="A227" s="270" t="s">
        <v>170</v>
      </c>
      <c r="B227" s="276" t="s">
        <v>889</v>
      </c>
      <c r="C227" s="276" t="s">
        <v>890</v>
      </c>
      <c r="D227" s="276"/>
      <c r="E227" s="276"/>
      <c r="F227" s="277">
        <v>238872219</v>
      </c>
      <c r="J227" s="270" t="s">
        <v>170</v>
      </c>
    </row>
    <row r="228" spans="1:10" ht="14.1" customHeight="1">
      <c r="A228" s="270" t="s">
        <v>170</v>
      </c>
      <c r="B228" s="276" t="s">
        <v>891</v>
      </c>
      <c r="C228" s="276" t="s">
        <v>892</v>
      </c>
      <c r="D228" s="276"/>
      <c r="E228" s="276"/>
      <c r="F228" s="277">
        <v>7500000</v>
      </c>
      <c r="J228" s="270" t="s">
        <v>170</v>
      </c>
    </row>
    <row r="229" spans="1:10" ht="14.1" customHeight="1">
      <c r="A229" s="270" t="s">
        <v>170</v>
      </c>
      <c r="B229" s="276" t="s">
        <v>893</v>
      </c>
      <c r="C229" s="276" t="s">
        <v>894</v>
      </c>
      <c r="D229" s="276"/>
      <c r="E229" s="276"/>
      <c r="F229" s="277">
        <v>5454546</v>
      </c>
      <c r="J229" s="270" t="s">
        <v>170</v>
      </c>
    </row>
    <row r="230" spans="1:10" ht="14.1" customHeight="1">
      <c r="A230" s="270" t="s">
        <v>395</v>
      </c>
      <c r="B230" s="276" t="s">
        <v>895</v>
      </c>
      <c r="C230" s="276" t="s">
        <v>896</v>
      </c>
      <c r="D230" s="276"/>
      <c r="E230" s="276"/>
      <c r="F230" s="277">
        <v>80400000</v>
      </c>
      <c r="J230" s="270" t="s">
        <v>395</v>
      </c>
    </row>
    <row r="231" spans="1:10" ht="14.1" customHeight="1">
      <c r="A231" s="270" t="s">
        <v>396</v>
      </c>
      <c r="B231" s="276" t="s">
        <v>897</v>
      </c>
      <c r="C231" s="276" t="s">
        <v>471</v>
      </c>
      <c r="D231" s="276"/>
      <c r="E231" s="276"/>
      <c r="F231" s="277">
        <v>6699999</v>
      </c>
      <c r="J231" s="270" t="s">
        <v>396</v>
      </c>
    </row>
    <row r="232" spans="1:10" ht="14.1" customHeight="1">
      <c r="A232" s="270" t="s">
        <v>397</v>
      </c>
      <c r="B232" s="276" t="s">
        <v>898</v>
      </c>
      <c r="C232" s="276" t="s">
        <v>899</v>
      </c>
      <c r="D232" s="276"/>
      <c r="E232" s="276"/>
      <c r="F232" s="277">
        <v>13266000</v>
      </c>
      <c r="J232" s="270" t="s">
        <v>397</v>
      </c>
    </row>
    <row r="233" spans="1:10" ht="14.1" customHeight="1">
      <c r="A233" s="270" t="s">
        <v>956</v>
      </c>
      <c r="B233" s="276" t="s">
        <v>900</v>
      </c>
      <c r="C233" s="276" t="s">
        <v>901</v>
      </c>
      <c r="D233" s="276"/>
      <c r="E233" s="276"/>
      <c r="F233" s="277">
        <v>3092730</v>
      </c>
      <c r="J233" s="270" t="s">
        <v>956</v>
      </c>
    </row>
    <row r="234" spans="1:10" ht="14.1" customHeight="1">
      <c r="A234" s="270" t="s">
        <v>956</v>
      </c>
      <c r="B234" s="276" t="s">
        <v>902</v>
      </c>
      <c r="C234" s="276" t="s">
        <v>903</v>
      </c>
      <c r="D234" s="276"/>
      <c r="E234" s="276"/>
      <c r="F234" s="277">
        <v>1140909</v>
      </c>
      <c r="J234" s="270" t="s">
        <v>956</v>
      </c>
    </row>
    <row r="235" spans="1:10" ht="14.1" customHeight="1">
      <c r="A235" s="270" t="s">
        <v>170</v>
      </c>
      <c r="B235" s="276" t="s">
        <v>904</v>
      </c>
      <c r="C235" s="276" t="s">
        <v>905</v>
      </c>
      <c r="D235" s="276"/>
      <c r="E235" s="276"/>
      <c r="F235" s="277">
        <v>3750000</v>
      </c>
      <c r="J235" s="270" t="s">
        <v>170</v>
      </c>
    </row>
    <row r="236" spans="1:10" ht="14.1" customHeight="1">
      <c r="A236" s="270" t="s">
        <v>484</v>
      </c>
      <c r="B236" s="276" t="s">
        <v>906</v>
      </c>
      <c r="C236" s="276" t="s">
        <v>907</v>
      </c>
      <c r="D236" s="276"/>
      <c r="E236" s="276"/>
      <c r="F236" s="277">
        <v>17606961</v>
      </c>
      <c r="J236" s="270" t="s">
        <v>484</v>
      </c>
    </row>
    <row r="237" spans="1:10" ht="14.1" customHeight="1">
      <c r="A237" s="270" t="s">
        <v>957</v>
      </c>
      <c r="B237" s="276" t="s">
        <v>908</v>
      </c>
      <c r="C237" s="276" t="s">
        <v>909</v>
      </c>
      <c r="D237" s="276"/>
      <c r="E237" s="276"/>
      <c r="F237" s="277">
        <v>62294634</v>
      </c>
      <c r="J237" s="270" t="s">
        <v>957</v>
      </c>
    </row>
    <row r="238" spans="1:10" ht="14.1" customHeight="1">
      <c r="A238" s="270" t="s">
        <v>74</v>
      </c>
      <c r="B238" s="276" t="s">
        <v>910</v>
      </c>
      <c r="C238" s="276" t="s">
        <v>911</v>
      </c>
      <c r="D238" s="276"/>
      <c r="E238" s="276"/>
      <c r="F238" s="277">
        <v>4620410</v>
      </c>
      <c r="J238" s="270" t="s">
        <v>74</v>
      </c>
    </row>
    <row r="239" spans="1:10" ht="14.1" customHeight="1">
      <c r="A239" s="270" t="s">
        <v>74</v>
      </c>
      <c r="B239" s="276" t="s">
        <v>912</v>
      </c>
      <c r="C239" s="276" t="s">
        <v>913</v>
      </c>
      <c r="D239" s="276"/>
      <c r="E239" s="276"/>
      <c r="F239" s="277">
        <v>1524546</v>
      </c>
      <c r="J239" s="270" t="s">
        <v>74</v>
      </c>
    </row>
    <row r="240" spans="1:10" ht="14.1" customHeight="1">
      <c r="A240" s="270" t="s">
        <v>74</v>
      </c>
      <c r="B240" s="276" t="s">
        <v>914</v>
      </c>
      <c r="C240" s="276" t="s">
        <v>915</v>
      </c>
      <c r="D240" s="276"/>
      <c r="E240" s="276"/>
      <c r="F240" s="277">
        <v>533212</v>
      </c>
      <c r="J240" s="270" t="s">
        <v>74</v>
      </c>
    </row>
    <row r="241" spans="1:10" ht="14.1" customHeight="1">
      <c r="A241" s="270" t="s">
        <v>74</v>
      </c>
      <c r="B241" s="276" t="s">
        <v>916</v>
      </c>
      <c r="C241" s="276" t="s">
        <v>917</v>
      </c>
      <c r="D241" s="276"/>
      <c r="E241" s="276"/>
      <c r="F241" s="277">
        <v>33845490</v>
      </c>
      <c r="J241" s="270" t="s">
        <v>74</v>
      </c>
    </row>
    <row r="242" spans="1:10" ht="14.1" customHeight="1">
      <c r="B242" s="276" t="s">
        <v>918</v>
      </c>
      <c r="C242" s="276" t="s">
        <v>501</v>
      </c>
      <c r="D242" s="276"/>
      <c r="E242" s="276"/>
      <c r="F242" s="277">
        <v>74927683</v>
      </c>
    </row>
    <row r="243" spans="1:10" ht="14.1" customHeight="1">
      <c r="A243" s="270" t="s">
        <v>955</v>
      </c>
      <c r="B243" s="276" t="s">
        <v>919</v>
      </c>
      <c r="C243" s="276" t="s">
        <v>920</v>
      </c>
      <c r="D243" s="276"/>
      <c r="E243" s="276"/>
      <c r="F243" s="277">
        <v>62117931</v>
      </c>
      <c r="J243" s="270" t="s">
        <v>955</v>
      </c>
    </row>
    <row r="244" spans="1:10" ht="14.1" customHeight="1">
      <c r="A244" s="270" t="s">
        <v>955</v>
      </c>
      <c r="B244" s="276" t="s">
        <v>921</v>
      </c>
      <c r="C244" s="276" t="s">
        <v>922</v>
      </c>
      <c r="D244" s="276"/>
      <c r="E244" s="276"/>
      <c r="F244" s="277">
        <v>887753</v>
      </c>
      <c r="J244" s="270" t="s">
        <v>955</v>
      </c>
    </row>
    <row r="245" spans="1:10" ht="14.1" customHeight="1">
      <c r="A245" s="270" t="s">
        <v>281</v>
      </c>
      <c r="B245" s="276" t="s">
        <v>923</v>
      </c>
      <c r="C245" s="276" t="s">
        <v>924</v>
      </c>
      <c r="D245" s="276"/>
      <c r="E245" s="276"/>
      <c r="F245" s="277">
        <v>11921999</v>
      </c>
      <c r="J245" s="270" t="s">
        <v>281</v>
      </c>
    </row>
    <row r="246" spans="1:10" ht="14.1" customHeight="1">
      <c r="B246" s="276" t="s">
        <v>925</v>
      </c>
      <c r="C246" s="276" t="s">
        <v>926</v>
      </c>
      <c r="D246" s="276"/>
      <c r="E246" s="276"/>
      <c r="F246" s="277">
        <v>50000</v>
      </c>
    </row>
    <row r="247" spans="1:10" ht="14.1" customHeight="1">
      <c r="A247" s="270" t="s">
        <v>74</v>
      </c>
      <c r="B247" s="279" t="s">
        <v>927</v>
      </c>
      <c r="C247" s="279" t="s">
        <v>928</v>
      </c>
      <c r="D247" s="279"/>
      <c r="E247" s="279"/>
      <c r="F247" s="280">
        <v>50000</v>
      </c>
      <c r="J247" s="270" t="s">
        <v>74</v>
      </c>
    </row>
    <row r="248" spans="1:10" ht="17.25" customHeight="1">
      <c r="C248" s="272"/>
    </row>
    <row r="249" spans="1:10" ht="15.75" customHeight="1">
      <c r="B249" s="273" t="s">
        <v>929</v>
      </c>
    </row>
  </sheetData>
  <autoFilter ref="A4:G247" xr:uid="{9BD8BFF8-5C51-4611-ACE0-83C7F49CAEE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785EB-D7EC-4406-8CC2-C06D430A6538}">
  <sheetPr>
    <tabColor rgb="FF66FFCC"/>
  </sheetPr>
  <dimension ref="A1:N80"/>
  <sheetViews>
    <sheetView showGridLines="0" topLeftCell="A56" zoomScale="85" zoomScaleNormal="85" zoomScaleSheetLayoutView="80" workbookViewId="0">
      <selection activeCell="E80" sqref="E80"/>
    </sheetView>
  </sheetViews>
  <sheetFormatPr baseColWidth="10" defaultColWidth="11.44140625" defaultRowHeight="12"/>
  <cols>
    <col min="1" max="1" width="47.33203125" style="7" customWidth="1"/>
    <col min="2" max="2" width="20.109375" style="7" customWidth="1"/>
    <col min="3" max="3" width="17.88671875" style="3" customWidth="1"/>
    <col min="4" max="4" width="30.33203125" style="3" bestFit="1" customWidth="1"/>
    <col min="5" max="5" width="15.6640625" style="3" customWidth="1"/>
    <col min="6" max="6" width="11.6640625" style="3" customWidth="1"/>
    <col min="7" max="7" width="7.5546875" style="3" customWidth="1"/>
    <col min="8" max="8" width="11.5546875" style="3" customWidth="1"/>
    <col min="9" max="9" width="9.5546875" style="3" customWidth="1"/>
    <col min="10" max="10" width="15.88671875" style="3" customWidth="1"/>
    <col min="11" max="14" width="11.5546875" style="3" customWidth="1"/>
    <col min="15" max="16384" width="11.44140625" style="4"/>
  </cols>
  <sheetData>
    <row r="1" spans="1:9">
      <c r="B1" s="8"/>
    </row>
    <row r="2" spans="1:9" ht="23.4">
      <c r="A2" s="509" t="s">
        <v>387</v>
      </c>
      <c r="B2" s="509"/>
      <c r="C2" s="509"/>
      <c r="D2" s="509"/>
      <c r="E2" s="509"/>
      <c r="F2" s="509"/>
      <c r="G2" s="509"/>
      <c r="H2" s="509"/>
      <c r="I2" s="509"/>
    </row>
    <row r="3" spans="1:9">
      <c r="A3" s="510" t="s">
        <v>1058</v>
      </c>
      <c r="B3" s="510"/>
      <c r="C3" s="510"/>
      <c r="D3" s="510"/>
      <c r="E3" s="510"/>
      <c r="F3" s="510"/>
      <c r="G3" s="510"/>
      <c r="H3" s="510"/>
      <c r="I3" s="510"/>
    </row>
    <row r="4" spans="1:9" ht="20.25" customHeight="1">
      <c r="A4" s="4"/>
      <c r="B4" s="4"/>
      <c r="C4" s="4"/>
      <c r="D4" s="4"/>
      <c r="E4" s="4"/>
      <c r="F4" s="4"/>
      <c r="G4" s="4"/>
      <c r="H4" s="4"/>
      <c r="I4" s="4"/>
    </row>
    <row r="5" spans="1:9" ht="20.25" customHeight="1">
      <c r="A5" s="511" t="s">
        <v>343</v>
      </c>
      <c r="B5" s="139" t="s">
        <v>367</v>
      </c>
      <c r="C5" s="113"/>
      <c r="D5" s="113"/>
      <c r="E5" s="113"/>
      <c r="F5" s="114"/>
    </row>
    <row r="6" spans="1:9" ht="20.25" customHeight="1">
      <c r="A6" s="512"/>
      <c r="B6" s="4" t="s">
        <v>353</v>
      </c>
      <c r="F6" s="115"/>
    </row>
    <row r="7" spans="1:9" ht="20.25" customHeight="1">
      <c r="A7" s="512"/>
      <c r="B7" s="4" t="s">
        <v>344</v>
      </c>
      <c r="F7" s="115"/>
    </row>
    <row r="8" spans="1:9" ht="20.25" customHeight="1">
      <c r="A8" s="512"/>
      <c r="B8" s="4" t="s">
        <v>405</v>
      </c>
      <c r="F8" s="115"/>
    </row>
    <row r="9" spans="1:9" ht="20.25" customHeight="1">
      <c r="A9" s="512"/>
      <c r="B9" s="4" t="s">
        <v>406</v>
      </c>
      <c r="F9" s="115"/>
    </row>
    <row r="10" spans="1:9" ht="20.25" customHeight="1">
      <c r="A10" s="512"/>
      <c r="B10" s="4" t="s">
        <v>346</v>
      </c>
      <c r="F10" s="115"/>
    </row>
    <row r="11" spans="1:9" ht="20.25" customHeight="1">
      <c r="A11" s="512"/>
      <c r="B11" s="4" t="s">
        <v>365</v>
      </c>
      <c r="F11" s="115"/>
    </row>
    <row r="12" spans="1:9" ht="20.25" customHeight="1">
      <c r="A12" s="512"/>
      <c r="B12" s="4" t="s">
        <v>363</v>
      </c>
      <c r="F12" s="115"/>
    </row>
    <row r="13" spans="1:9" ht="20.25" customHeight="1">
      <c r="A13" s="512"/>
      <c r="B13" s="4" t="s">
        <v>364</v>
      </c>
      <c r="F13" s="115"/>
    </row>
    <row r="14" spans="1:9" ht="20.25" customHeight="1">
      <c r="A14" s="513"/>
      <c r="B14" s="118" t="s">
        <v>345</v>
      </c>
      <c r="C14" s="116"/>
      <c r="D14" s="116"/>
      <c r="E14" s="116"/>
      <c r="F14" s="117"/>
    </row>
    <row r="15" spans="1:9" ht="20.25" customHeight="1">
      <c r="A15" s="514" t="s">
        <v>347</v>
      </c>
      <c r="B15" s="121" t="s">
        <v>348</v>
      </c>
      <c r="C15" s="120"/>
      <c r="D15" s="120"/>
      <c r="E15" s="122"/>
      <c r="F15" s="123"/>
    </row>
    <row r="16" spans="1:9" ht="20.25" customHeight="1">
      <c r="A16" s="515"/>
      <c r="B16" s="124" t="s">
        <v>349</v>
      </c>
      <c r="C16" s="125"/>
      <c r="D16" s="125"/>
      <c r="E16" s="4"/>
      <c r="F16" s="126"/>
    </row>
    <row r="17" spans="1:6" ht="27" customHeight="1">
      <c r="A17" s="516"/>
      <c r="B17" s="517" t="s">
        <v>354</v>
      </c>
      <c r="C17" s="518"/>
      <c r="D17" s="518"/>
      <c r="E17" s="518"/>
      <c r="F17" s="519"/>
    </row>
    <row r="18" spans="1:6" ht="27" customHeight="1">
      <c r="A18" s="511" t="s">
        <v>350</v>
      </c>
      <c r="B18" s="128" t="s">
        <v>0</v>
      </c>
      <c r="C18" s="526" t="s">
        <v>505</v>
      </c>
      <c r="D18" s="526"/>
      <c r="E18" s="526"/>
      <c r="F18" s="527"/>
    </row>
    <row r="19" spans="1:6" ht="27" customHeight="1">
      <c r="A19" s="512"/>
      <c r="B19" s="129" t="s">
        <v>290</v>
      </c>
      <c r="C19" s="528" t="s">
        <v>1018</v>
      </c>
      <c r="D19" s="528" t="s">
        <v>288</v>
      </c>
      <c r="E19" s="528" t="s">
        <v>288</v>
      </c>
      <c r="F19" s="529"/>
    </row>
    <row r="20" spans="1:6" ht="27" customHeight="1">
      <c r="A20" s="512"/>
      <c r="B20" s="129" t="s">
        <v>291</v>
      </c>
      <c r="C20" s="528" t="s">
        <v>1019</v>
      </c>
      <c r="D20" s="528"/>
      <c r="E20" s="528"/>
      <c r="F20" s="529"/>
    </row>
    <row r="21" spans="1:6" ht="27" customHeight="1">
      <c r="A21" s="512"/>
      <c r="B21" s="129" t="s">
        <v>292</v>
      </c>
      <c r="C21" s="528" t="str">
        <f>+C35</f>
        <v>Ricardo Fernandez</v>
      </c>
      <c r="D21" s="528" t="s">
        <v>289</v>
      </c>
      <c r="E21" s="528" t="s">
        <v>289</v>
      </c>
      <c r="F21" s="529"/>
    </row>
    <row r="22" spans="1:6" ht="27" customHeight="1">
      <c r="A22" s="130" t="s">
        <v>351</v>
      </c>
      <c r="B22" s="530" t="s">
        <v>457</v>
      </c>
      <c r="C22" s="531"/>
      <c r="D22" s="531"/>
      <c r="E22" s="133"/>
      <c r="F22" s="134"/>
    </row>
    <row r="23" spans="1:6" ht="27" customHeight="1">
      <c r="A23" s="131"/>
      <c r="B23" s="489" t="s">
        <v>973</v>
      </c>
      <c r="C23" s="490"/>
      <c r="D23" s="490"/>
      <c r="E23" s="260"/>
      <c r="F23" s="261"/>
    </row>
    <row r="24" spans="1:6" ht="27" customHeight="1">
      <c r="A24" s="491" t="s">
        <v>352</v>
      </c>
      <c r="B24" s="360" t="s">
        <v>248</v>
      </c>
      <c r="C24" s="495" t="s">
        <v>249</v>
      </c>
      <c r="D24" s="495"/>
      <c r="E24" s="495"/>
      <c r="F24" s="496"/>
    </row>
    <row r="25" spans="1:6" ht="27" customHeight="1">
      <c r="A25" s="492"/>
      <c r="B25" s="497" t="s">
        <v>317</v>
      </c>
      <c r="C25" s="498"/>
      <c r="D25" s="498"/>
      <c r="E25" s="498"/>
      <c r="F25" s="499"/>
    </row>
    <row r="26" spans="1:6" ht="27" customHeight="1">
      <c r="A26" s="492"/>
      <c r="B26" s="361" t="s">
        <v>248</v>
      </c>
      <c r="C26" s="500" t="s">
        <v>250</v>
      </c>
      <c r="D26" s="500"/>
      <c r="E26" s="500"/>
      <c r="F26" s="501"/>
    </row>
    <row r="27" spans="1:6" ht="27" customHeight="1">
      <c r="A27" s="492"/>
      <c r="B27" s="135" t="s">
        <v>975</v>
      </c>
      <c r="C27" s="502" t="s">
        <v>976</v>
      </c>
      <c r="D27" s="502"/>
      <c r="E27" s="502"/>
      <c r="F27" s="503"/>
    </row>
    <row r="28" spans="1:6" ht="27" customHeight="1">
      <c r="A28" s="492"/>
      <c r="B28" s="135" t="s">
        <v>304</v>
      </c>
      <c r="C28" s="502" t="s">
        <v>974</v>
      </c>
      <c r="D28" s="502"/>
      <c r="E28" s="502"/>
      <c r="F28" s="503"/>
    </row>
    <row r="29" spans="1:6" ht="27" customHeight="1">
      <c r="A29" s="492"/>
      <c r="B29" s="361" t="s">
        <v>248</v>
      </c>
      <c r="C29" s="500" t="s">
        <v>252</v>
      </c>
      <c r="D29" s="500"/>
      <c r="E29" s="500"/>
      <c r="F29" s="501"/>
    </row>
    <row r="30" spans="1:6" ht="27" customHeight="1">
      <c r="A30" s="492"/>
      <c r="B30" s="497" t="s">
        <v>317</v>
      </c>
      <c r="C30" s="498"/>
      <c r="D30" s="498"/>
      <c r="E30" s="498"/>
      <c r="F30" s="499"/>
    </row>
    <row r="31" spans="1:6" ht="26.25" customHeight="1">
      <c r="A31" s="492"/>
      <c r="B31" s="360" t="s">
        <v>248</v>
      </c>
      <c r="C31" s="495" t="s">
        <v>253</v>
      </c>
      <c r="D31" s="495"/>
      <c r="E31" s="495"/>
      <c r="F31" s="136"/>
    </row>
    <row r="32" spans="1:6" ht="27" customHeight="1">
      <c r="A32" s="493"/>
      <c r="B32" s="128" t="s">
        <v>0</v>
      </c>
      <c r="C32" s="526" t="s">
        <v>505</v>
      </c>
      <c r="D32" s="526"/>
      <c r="E32" s="526"/>
      <c r="F32" s="527"/>
    </row>
    <row r="33" spans="1:8" ht="27" customHeight="1">
      <c r="A33" s="493"/>
      <c r="B33" s="129" t="s">
        <v>290</v>
      </c>
      <c r="C33" s="528" t="s">
        <v>1018</v>
      </c>
      <c r="D33" s="528" t="s">
        <v>288</v>
      </c>
      <c r="E33" s="528" t="s">
        <v>288</v>
      </c>
      <c r="F33" s="529"/>
    </row>
    <row r="34" spans="1:8" ht="27" customHeight="1">
      <c r="A34" s="493"/>
      <c r="B34" s="129" t="s">
        <v>291</v>
      </c>
      <c r="C34" s="528" t="s">
        <v>1019</v>
      </c>
      <c r="D34" s="528"/>
      <c r="E34" s="528"/>
      <c r="F34" s="529"/>
    </row>
    <row r="35" spans="1:8" ht="27" customHeight="1">
      <c r="A35" s="493"/>
      <c r="B35" s="129" t="s">
        <v>292</v>
      </c>
      <c r="C35" s="528" t="s">
        <v>964</v>
      </c>
      <c r="D35" s="528" t="s">
        <v>289</v>
      </c>
      <c r="E35" s="528" t="s">
        <v>289</v>
      </c>
      <c r="F35" s="529"/>
    </row>
    <row r="36" spans="1:8" ht="27" customHeight="1">
      <c r="A36" s="492"/>
      <c r="B36" s="138" t="s">
        <v>248</v>
      </c>
      <c r="C36" s="500" t="s">
        <v>254</v>
      </c>
      <c r="D36" s="500"/>
      <c r="E36" s="500"/>
      <c r="F36" s="137"/>
    </row>
    <row r="37" spans="1:8" ht="27" customHeight="1">
      <c r="A37" s="494"/>
      <c r="B37" s="534" t="s">
        <v>251</v>
      </c>
      <c r="C37" s="535"/>
      <c r="D37" s="535"/>
      <c r="E37" s="535"/>
      <c r="F37" s="536"/>
    </row>
    <row r="38" spans="1:8" ht="27" customHeight="1">
      <c r="A38" s="10" t="s">
        <v>321</v>
      </c>
    </row>
    <row r="39" spans="1:8" ht="27" customHeight="1">
      <c r="A39" s="11"/>
    </row>
    <row r="40" spans="1:8" ht="27" customHeight="1">
      <c r="A40" s="216" t="s">
        <v>2</v>
      </c>
      <c r="B40" s="216" t="s">
        <v>306</v>
      </c>
      <c r="C40" s="216" t="s">
        <v>307</v>
      </c>
      <c r="D40" s="216" t="s">
        <v>308</v>
      </c>
      <c r="E40" s="216" t="s">
        <v>309</v>
      </c>
      <c r="F40" s="216" t="s">
        <v>310</v>
      </c>
      <c r="G40" s="216" t="s">
        <v>311</v>
      </c>
      <c r="H40" s="216" t="s">
        <v>312</v>
      </c>
    </row>
    <row r="41" spans="1:8" ht="27" customHeight="1">
      <c r="A41" s="537">
        <v>1</v>
      </c>
      <c r="B41" s="538" t="s">
        <v>392</v>
      </c>
      <c r="C41" s="539" t="s">
        <v>313</v>
      </c>
      <c r="D41" s="217" t="s">
        <v>975</v>
      </c>
      <c r="E41" s="218">
        <v>1293000000</v>
      </c>
      <c r="F41" s="219">
        <v>0.11409999999999999</v>
      </c>
      <c r="G41" s="219">
        <v>0.11409999999999999</v>
      </c>
      <c r="H41" s="220" t="s">
        <v>314</v>
      </c>
    </row>
    <row r="42" spans="1:8" ht="27" customHeight="1">
      <c r="A42" s="537"/>
      <c r="B42" s="538"/>
      <c r="C42" s="539"/>
      <c r="D42" s="220" t="s">
        <v>304</v>
      </c>
      <c r="E42" s="221">
        <v>10044000000</v>
      </c>
      <c r="F42" s="219">
        <v>0.88590000000000002</v>
      </c>
      <c r="G42" s="219">
        <v>0.88590000000000002</v>
      </c>
      <c r="H42" s="220" t="s">
        <v>314</v>
      </c>
    </row>
    <row r="43" spans="1:8" ht="27.75" customHeight="1">
      <c r="A43" s="523">
        <v>2</v>
      </c>
      <c r="B43" s="506" t="s">
        <v>977</v>
      </c>
      <c r="C43" s="520" t="s">
        <v>981</v>
      </c>
      <c r="D43" s="217" t="s">
        <v>990</v>
      </c>
      <c r="E43" s="218">
        <v>237073000000</v>
      </c>
      <c r="F43" s="219">
        <v>0.94766275193271676</v>
      </c>
      <c r="G43" s="219">
        <v>0.94766275193271676</v>
      </c>
      <c r="H43" s="220" t="s">
        <v>314</v>
      </c>
    </row>
    <row r="44" spans="1:8" ht="27.75" customHeight="1">
      <c r="A44" s="524"/>
      <c r="B44" s="507"/>
      <c r="C44" s="521"/>
      <c r="D44" s="217" t="s">
        <v>978</v>
      </c>
      <c r="E44" s="218">
        <v>2000000</v>
      </c>
      <c r="F44" s="402">
        <v>7.9946915248275148E-6</v>
      </c>
      <c r="G44" s="402">
        <v>7.9946915248275148E-6</v>
      </c>
      <c r="H44" s="220" t="s">
        <v>980</v>
      </c>
    </row>
    <row r="45" spans="1:8" ht="27.75" customHeight="1">
      <c r="A45" s="524"/>
      <c r="B45" s="507"/>
      <c r="C45" s="521"/>
      <c r="D45" s="217" t="s">
        <v>304</v>
      </c>
      <c r="E45" s="218">
        <v>13090000000</v>
      </c>
      <c r="F45" s="219">
        <v>5.2325256029996076E-2</v>
      </c>
      <c r="G45" s="219">
        <v>5.2325256029996076E-2</v>
      </c>
      <c r="H45" s="220" t="s">
        <v>980</v>
      </c>
    </row>
    <row r="46" spans="1:8" ht="27.75" customHeight="1">
      <c r="A46" s="525"/>
      <c r="B46" s="508"/>
      <c r="C46" s="522"/>
      <c r="D46" s="217" t="s">
        <v>979</v>
      </c>
      <c r="E46" s="218">
        <v>1000000</v>
      </c>
      <c r="F46" s="402">
        <v>3.9973457624137574E-6</v>
      </c>
      <c r="G46" s="402">
        <v>3.9973457624137574E-6</v>
      </c>
      <c r="H46" s="220" t="s">
        <v>980</v>
      </c>
    </row>
    <row r="47" spans="1:8" ht="27.75" customHeight="1">
      <c r="A47" s="523">
        <v>3</v>
      </c>
      <c r="B47" s="506" t="s">
        <v>315</v>
      </c>
      <c r="C47" s="520" t="s">
        <v>305</v>
      </c>
      <c r="D47" s="222" t="s">
        <v>982</v>
      </c>
      <c r="E47" s="218">
        <v>15900000000</v>
      </c>
      <c r="F47" s="219">
        <v>5.9932152280437259E-2</v>
      </c>
      <c r="G47" s="219">
        <v>1.4925373134328356E-2</v>
      </c>
      <c r="H47" s="220" t="s">
        <v>980</v>
      </c>
    </row>
    <row r="48" spans="1:8" ht="27.75" customHeight="1">
      <c r="A48" s="524"/>
      <c r="B48" s="507"/>
      <c r="C48" s="521"/>
      <c r="D48" s="222" t="s">
        <v>316</v>
      </c>
      <c r="E48" s="218">
        <v>201700000000</v>
      </c>
      <c r="F48" s="219">
        <v>0.76027139087825157</v>
      </c>
      <c r="G48" s="219">
        <v>0.94029850746268639</v>
      </c>
      <c r="H48" s="220" t="s">
        <v>314</v>
      </c>
    </row>
    <row r="49" spans="1:8" ht="27.75" customHeight="1">
      <c r="A49" s="524"/>
      <c r="B49" s="507"/>
      <c r="C49" s="521"/>
      <c r="D49" s="222" t="s">
        <v>983</v>
      </c>
      <c r="E49" s="218">
        <v>15900000000</v>
      </c>
      <c r="F49" s="219">
        <v>5.9932152280437259E-2</v>
      </c>
      <c r="G49" s="219">
        <v>1.4925373134328356E-2</v>
      </c>
      <c r="H49" s="220" t="s">
        <v>980</v>
      </c>
    </row>
    <row r="50" spans="1:8" ht="27.75" customHeight="1">
      <c r="A50" s="524"/>
      <c r="B50" s="507"/>
      <c r="C50" s="521"/>
      <c r="D50" s="222" t="s">
        <v>984</v>
      </c>
      <c r="E50" s="218">
        <v>15900000000</v>
      </c>
      <c r="F50" s="219">
        <v>5.9932152280437259E-2</v>
      </c>
      <c r="G50" s="219">
        <v>1.4925373134328356E-2</v>
      </c>
      <c r="H50" s="220" t="s">
        <v>980</v>
      </c>
    </row>
    <row r="51" spans="1:8" ht="27.75" customHeight="1">
      <c r="A51" s="525"/>
      <c r="B51" s="508"/>
      <c r="C51" s="522"/>
      <c r="D51" s="222" t="s">
        <v>985</v>
      </c>
      <c r="E51" s="218">
        <v>15900000000</v>
      </c>
      <c r="F51" s="219">
        <v>5.9932152280437259E-2</v>
      </c>
      <c r="G51" s="219">
        <v>1.4925373134328356E-2</v>
      </c>
      <c r="H51" s="220" t="s">
        <v>980</v>
      </c>
    </row>
    <row r="52" spans="1:8" ht="27.75" customHeight="1">
      <c r="A52" s="338"/>
      <c r="B52" s="339"/>
      <c r="C52" s="340"/>
      <c r="D52" s="341"/>
      <c r="E52" s="342"/>
      <c r="F52" s="343"/>
      <c r="G52" s="343"/>
      <c r="H52" s="340"/>
    </row>
    <row r="53" spans="1:8" ht="27" customHeight="1">
      <c r="A53" s="504" t="s">
        <v>244</v>
      </c>
      <c r="B53" s="12" t="s">
        <v>245</v>
      </c>
      <c r="C53" s="12" t="s">
        <v>255</v>
      </c>
      <c r="D53" s="12" t="s">
        <v>247</v>
      </c>
      <c r="E53" s="127"/>
      <c r="F53" s="127"/>
    </row>
    <row r="54" spans="1:8" ht="35.25" customHeight="1">
      <c r="A54" s="505"/>
      <c r="B54" s="13" t="s">
        <v>316</v>
      </c>
      <c r="C54" s="14" t="s">
        <v>315</v>
      </c>
      <c r="D54" s="15">
        <v>1</v>
      </c>
      <c r="E54" s="127"/>
      <c r="F54" s="127"/>
    </row>
    <row r="55" spans="1:8" ht="27" customHeight="1">
      <c r="A55" s="4"/>
      <c r="B55" s="4"/>
      <c r="C55" s="4"/>
      <c r="D55" s="127"/>
      <c r="E55" s="127"/>
      <c r="F55" s="127"/>
    </row>
    <row r="56" spans="1:8" ht="27" customHeight="1">
      <c r="A56" s="119"/>
      <c r="B56" s="132"/>
      <c r="C56" s="127"/>
      <c r="D56" s="127"/>
      <c r="E56" s="127"/>
      <c r="F56" s="127"/>
    </row>
    <row r="57" spans="1:8">
      <c r="A57" s="491" t="s">
        <v>355</v>
      </c>
      <c r="B57" s="532" t="s">
        <v>407</v>
      </c>
      <c r="C57" s="533"/>
      <c r="D57" s="533"/>
      <c r="E57" s="533"/>
      <c r="F57" s="533"/>
      <c r="G57" s="230"/>
      <c r="H57" s="231"/>
    </row>
    <row r="58" spans="1:8" ht="13.8">
      <c r="A58" s="492"/>
      <c r="B58" s="232" t="s">
        <v>342</v>
      </c>
      <c r="C58" s="233"/>
      <c r="D58" s="234"/>
      <c r="E58" s="234"/>
      <c r="F58" s="234"/>
      <c r="G58" s="234"/>
      <c r="H58" s="235"/>
    </row>
    <row r="59" spans="1:8">
      <c r="A59" s="492"/>
      <c r="B59" s="236" t="s">
        <v>389</v>
      </c>
      <c r="C59" s="233"/>
      <c r="D59" s="234"/>
      <c r="E59" s="234"/>
      <c r="F59" s="234"/>
      <c r="G59" s="234"/>
      <c r="H59" s="235"/>
    </row>
    <row r="60" spans="1:8">
      <c r="A60" s="492"/>
      <c r="B60" s="236" t="s">
        <v>390</v>
      </c>
      <c r="C60" s="233"/>
      <c r="D60" s="234"/>
      <c r="E60" s="234"/>
      <c r="F60" s="234"/>
      <c r="G60" s="234"/>
      <c r="H60" s="235"/>
    </row>
    <row r="61" spans="1:8">
      <c r="A61" s="492"/>
      <c r="B61" s="236" t="s">
        <v>391</v>
      </c>
      <c r="C61" s="233"/>
      <c r="D61" s="234"/>
      <c r="E61" s="234"/>
      <c r="F61" s="234"/>
      <c r="G61" s="234"/>
      <c r="H61" s="235"/>
    </row>
    <row r="62" spans="1:8">
      <c r="A62" s="494"/>
      <c r="B62" s="237" t="s">
        <v>1</v>
      </c>
      <c r="C62" s="238"/>
      <c r="D62" s="239"/>
      <c r="E62" s="239"/>
      <c r="F62" s="239"/>
      <c r="G62" s="239"/>
      <c r="H62" s="240"/>
    </row>
    <row r="64" spans="1:8">
      <c r="A64" s="9" t="s">
        <v>179</v>
      </c>
    </row>
    <row r="65" spans="1:14">
      <c r="A65" s="9"/>
    </row>
    <row r="66" spans="1:14" ht="20.399999999999999">
      <c r="A66" s="326" t="s">
        <v>3</v>
      </c>
      <c r="B66" s="326" t="s">
        <v>293</v>
      </c>
      <c r="C66" s="326" t="s">
        <v>294</v>
      </c>
      <c r="D66" s="326" t="s">
        <v>295</v>
      </c>
      <c r="E66" s="326" t="s">
        <v>296</v>
      </c>
      <c r="F66" s="326" t="s">
        <v>297</v>
      </c>
      <c r="G66" s="326" t="s">
        <v>4</v>
      </c>
      <c r="H66" s="326" t="s">
        <v>298</v>
      </c>
      <c r="I66" s="326" t="s">
        <v>299</v>
      </c>
      <c r="J66" s="326" t="s">
        <v>300</v>
      </c>
      <c r="K66" s="326" t="s">
        <v>301</v>
      </c>
      <c r="L66" s="326" t="s">
        <v>302</v>
      </c>
    </row>
    <row r="67" spans="1:14" s="159" customFormat="1">
      <c r="A67" s="394" t="s">
        <v>304</v>
      </c>
      <c r="B67" s="395" t="s">
        <v>305</v>
      </c>
      <c r="C67" s="396">
        <v>1</v>
      </c>
      <c r="D67" s="397">
        <v>1</v>
      </c>
      <c r="E67" s="398">
        <v>1</v>
      </c>
      <c r="F67" s="399" t="s">
        <v>303</v>
      </c>
      <c r="G67" s="327"/>
      <c r="H67" s="399">
        <v>1</v>
      </c>
      <c r="I67" s="400">
        <v>1</v>
      </c>
      <c r="J67" s="400">
        <v>1000000</v>
      </c>
      <c r="K67" s="328">
        <v>8.8206756637558437E-5</v>
      </c>
      <c r="L67" s="328">
        <v>8.8206756637558437E-5</v>
      </c>
      <c r="M67" s="234"/>
      <c r="N67" s="234"/>
    </row>
    <row r="68" spans="1:14" s="159" customFormat="1">
      <c r="A68" s="394" t="s">
        <v>975</v>
      </c>
      <c r="B68" s="395" t="s">
        <v>981</v>
      </c>
      <c r="C68" s="401">
        <v>2</v>
      </c>
      <c r="D68" s="401">
        <v>1249</v>
      </c>
      <c r="E68" s="398">
        <v>1248</v>
      </c>
      <c r="F68" s="399" t="s">
        <v>303</v>
      </c>
      <c r="G68" s="327"/>
      <c r="H68" s="399">
        <v>1</v>
      </c>
      <c r="I68" s="400">
        <v>1248</v>
      </c>
      <c r="J68" s="400">
        <v>1248000000</v>
      </c>
      <c r="K68" s="328">
        <v>0.11008203228367293</v>
      </c>
      <c r="L68" s="328">
        <v>0.11008203228367293</v>
      </c>
      <c r="M68" s="234"/>
      <c r="N68" s="234"/>
    </row>
    <row r="69" spans="1:14" s="159" customFormat="1">
      <c r="A69" s="394" t="s">
        <v>975</v>
      </c>
      <c r="B69" s="395" t="s">
        <v>981</v>
      </c>
      <c r="C69" s="397">
        <v>1250</v>
      </c>
      <c r="D69" s="401">
        <v>1250</v>
      </c>
      <c r="E69" s="398">
        <v>1</v>
      </c>
      <c r="F69" s="399" t="s">
        <v>303</v>
      </c>
      <c r="G69" s="327"/>
      <c r="H69" s="399">
        <v>1</v>
      </c>
      <c r="I69" s="400">
        <v>1</v>
      </c>
      <c r="J69" s="400">
        <v>1000000</v>
      </c>
      <c r="K69" s="328">
        <v>8.8206756637558437E-5</v>
      </c>
      <c r="L69" s="328">
        <v>8.8206756637558437E-5</v>
      </c>
      <c r="M69" s="234"/>
      <c r="N69" s="234"/>
    </row>
    <row r="70" spans="1:14" s="159" customFormat="1">
      <c r="A70" s="394" t="s">
        <v>304</v>
      </c>
      <c r="B70" s="395" t="s">
        <v>305</v>
      </c>
      <c r="C70" s="397">
        <v>1251</v>
      </c>
      <c r="D70" s="397">
        <v>11250</v>
      </c>
      <c r="E70" s="398">
        <v>10000</v>
      </c>
      <c r="F70" s="399" t="s">
        <v>303</v>
      </c>
      <c r="G70" s="327"/>
      <c r="H70" s="399">
        <v>1</v>
      </c>
      <c r="I70" s="400">
        <v>10000</v>
      </c>
      <c r="J70" s="400">
        <v>10000000000</v>
      </c>
      <c r="K70" s="328">
        <v>0.88206756637558437</v>
      </c>
      <c r="L70" s="328">
        <v>0.88206756637558437</v>
      </c>
      <c r="M70" s="234"/>
      <c r="N70" s="234"/>
    </row>
    <row r="71" spans="1:14" s="159" customFormat="1">
      <c r="A71" s="394" t="s">
        <v>304</v>
      </c>
      <c r="B71" s="395" t="s">
        <v>305</v>
      </c>
      <c r="C71" s="397">
        <v>11251</v>
      </c>
      <c r="D71" s="397">
        <v>11293</v>
      </c>
      <c r="E71" s="398">
        <v>43</v>
      </c>
      <c r="F71" s="399" t="s">
        <v>303</v>
      </c>
      <c r="G71" s="327"/>
      <c r="H71" s="399">
        <v>1</v>
      </c>
      <c r="I71" s="400">
        <v>43</v>
      </c>
      <c r="J71" s="400">
        <v>43000000</v>
      </c>
      <c r="K71" s="328">
        <v>3.7928905354150128E-3</v>
      </c>
      <c r="L71" s="328">
        <v>3.7928905354150128E-3</v>
      </c>
      <c r="M71" s="234"/>
      <c r="N71" s="234"/>
    </row>
    <row r="72" spans="1:14" s="159" customFormat="1">
      <c r="A72" s="394" t="s">
        <v>975</v>
      </c>
      <c r="B72" s="395" t="s">
        <v>981</v>
      </c>
      <c r="C72" s="401">
        <v>11294</v>
      </c>
      <c r="D72" s="401">
        <v>11337</v>
      </c>
      <c r="E72" s="398">
        <v>44</v>
      </c>
      <c r="F72" s="399" t="s">
        <v>303</v>
      </c>
      <c r="G72" s="327"/>
      <c r="H72" s="399">
        <v>1</v>
      </c>
      <c r="I72" s="400">
        <v>44</v>
      </c>
      <c r="J72" s="400">
        <v>44000000</v>
      </c>
      <c r="K72" s="328">
        <v>3.8810972920525714E-3</v>
      </c>
      <c r="L72" s="328">
        <v>3.8810972920525714E-3</v>
      </c>
      <c r="M72" s="234"/>
      <c r="N72" s="234"/>
    </row>
    <row r="73" spans="1:14" ht="12.6" thickBot="1">
      <c r="A73" s="329"/>
      <c r="B73" s="330"/>
      <c r="C73" s="331"/>
      <c r="D73" s="331"/>
      <c r="E73" s="332">
        <v>11337</v>
      </c>
      <c r="F73" s="332"/>
      <c r="G73" s="332"/>
      <c r="H73" s="332"/>
      <c r="I73" s="332">
        <v>11337</v>
      </c>
      <c r="J73" s="332">
        <v>11337000000</v>
      </c>
      <c r="K73" s="333">
        <v>0.99999999999999989</v>
      </c>
      <c r="L73" s="333">
        <v>0.99999999999999989</v>
      </c>
    </row>
    <row r="74" spans="1:14" s="159" customFormat="1" ht="12.6" thickTop="1">
      <c r="A74" s="334"/>
      <c r="B74" s="334"/>
      <c r="C74" s="335"/>
      <c r="D74" s="335"/>
      <c r="E74" s="336"/>
      <c r="F74" s="336"/>
      <c r="G74" s="336"/>
      <c r="H74" s="336"/>
      <c r="I74" s="336"/>
      <c r="J74" s="336"/>
      <c r="K74" s="337"/>
      <c r="L74" s="337"/>
      <c r="M74" s="234"/>
      <c r="N74" s="234"/>
    </row>
    <row r="75" spans="1:14">
      <c r="A75" s="9" t="s">
        <v>244</v>
      </c>
    </row>
    <row r="77" spans="1:14" ht="37.5" customHeight="1">
      <c r="A77" s="12" t="s">
        <v>245</v>
      </c>
      <c r="B77" s="12" t="s">
        <v>255</v>
      </c>
      <c r="C77" s="12" t="s">
        <v>247</v>
      </c>
      <c r="N77" s="4"/>
    </row>
    <row r="78" spans="1:14" s="6" customFormat="1" ht="27.75" customHeight="1">
      <c r="A78" s="13" t="s">
        <v>316</v>
      </c>
      <c r="B78" s="14" t="s">
        <v>315</v>
      </c>
      <c r="C78" s="15">
        <v>1</v>
      </c>
      <c r="D78" s="5"/>
      <c r="E78" s="5"/>
      <c r="F78" s="5"/>
      <c r="G78" s="5"/>
      <c r="H78" s="5"/>
      <c r="I78" s="5"/>
      <c r="J78" s="5"/>
      <c r="K78" s="5"/>
      <c r="L78" s="5"/>
      <c r="M78" s="5"/>
    </row>
    <row r="79" spans="1:14" s="6" customFormat="1" ht="27.75" customHeight="1">
      <c r="A79" s="13" t="s">
        <v>316</v>
      </c>
      <c r="B79" s="14" t="s">
        <v>975</v>
      </c>
      <c r="C79" s="15">
        <v>1</v>
      </c>
      <c r="D79" s="5"/>
      <c r="E79" s="5"/>
      <c r="F79" s="5"/>
      <c r="G79" s="5"/>
      <c r="H79" s="5"/>
      <c r="I79" s="5"/>
      <c r="J79" s="5"/>
      <c r="K79" s="5"/>
      <c r="L79" s="5"/>
      <c r="M79" s="5"/>
    </row>
    <row r="80" spans="1:14" s="6" customFormat="1" ht="27.75" customHeight="1">
      <c r="A80" s="13" t="s">
        <v>316</v>
      </c>
      <c r="B80" s="14" t="s">
        <v>990</v>
      </c>
      <c r="C80" s="15">
        <v>1</v>
      </c>
      <c r="D80" s="5"/>
      <c r="E80" s="5"/>
      <c r="F80" s="5"/>
      <c r="G80" s="5"/>
      <c r="H80" s="5"/>
      <c r="I80" s="5"/>
      <c r="J80" s="5"/>
      <c r="K80" s="5"/>
      <c r="L80" s="5"/>
      <c r="M80" s="5"/>
    </row>
  </sheetData>
  <mergeCells count="39">
    <mergeCell ref="A43:A46"/>
    <mergeCell ref="B47:B51"/>
    <mergeCell ref="C29:F29"/>
    <mergeCell ref="B30:F30"/>
    <mergeCell ref="A57:A62"/>
    <mergeCell ref="B57:F57"/>
    <mergeCell ref="C31:E31"/>
    <mergeCell ref="C32:F32"/>
    <mergeCell ref="C33:F33"/>
    <mergeCell ref="C34:F34"/>
    <mergeCell ref="C35:F35"/>
    <mergeCell ref="C36:E36"/>
    <mergeCell ref="B37:F37"/>
    <mergeCell ref="A41:A42"/>
    <mergeCell ref="B41:B42"/>
    <mergeCell ref="C41:C42"/>
    <mergeCell ref="A53:A54"/>
    <mergeCell ref="B43:B46"/>
    <mergeCell ref="A2:I2"/>
    <mergeCell ref="A3:I3"/>
    <mergeCell ref="A5:A14"/>
    <mergeCell ref="A15:A17"/>
    <mergeCell ref="B17:F17"/>
    <mergeCell ref="C47:C51"/>
    <mergeCell ref="A47:A51"/>
    <mergeCell ref="C43:C46"/>
    <mergeCell ref="A18:A21"/>
    <mergeCell ref="C18:F18"/>
    <mergeCell ref="C19:F19"/>
    <mergeCell ref="C20:F20"/>
    <mergeCell ref="C21:F21"/>
    <mergeCell ref="B22:D22"/>
    <mergeCell ref="B23:D23"/>
    <mergeCell ref="A24:A37"/>
    <mergeCell ref="C24:F24"/>
    <mergeCell ref="B25:F25"/>
    <mergeCell ref="C26:F26"/>
    <mergeCell ref="C27:F27"/>
    <mergeCell ref="C28:F28"/>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tabColor rgb="FF66FFCC"/>
  </sheetPr>
  <dimension ref="A1:I163"/>
  <sheetViews>
    <sheetView showGridLines="0" tabSelected="1" topLeftCell="C79" zoomScale="70" zoomScaleNormal="70" zoomScalePageLayoutView="60" workbookViewId="0">
      <selection activeCell="D93" sqref="D93"/>
    </sheetView>
  </sheetViews>
  <sheetFormatPr baseColWidth="10" defaultColWidth="11.44140625" defaultRowHeight="18"/>
  <cols>
    <col min="1" max="1" width="2.33203125" style="163" customWidth="1"/>
    <col min="2" max="2" width="85.44140625" style="164" customWidth="1"/>
    <col min="3" max="3" width="34.5546875" style="165" customWidth="1"/>
    <col min="4" max="4" width="34.109375" style="165" customWidth="1"/>
    <col min="5" max="5" width="80" style="166" customWidth="1"/>
    <col min="6" max="7" width="26.6640625" style="161" customWidth="1"/>
    <col min="8" max="8" width="17.21875" style="162" customWidth="1"/>
    <col min="9" max="9" width="11.5546875" style="162" customWidth="1"/>
    <col min="10" max="16384" width="11.44140625" style="163"/>
  </cols>
  <sheetData>
    <row r="1" spans="2:8" ht="18" hidden="1" customHeight="1">
      <c r="B1" s="553" t="s">
        <v>392</v>
      </c>
      <c r="C1" s="553"/>
      <c r="D1" s="553"/>
      <c r="E1" s="553"/>
      <c r="F1" s="553"/>
      <c r="G1" s="553"/>
    </row>
    <row r="2" spans="2:8" ht="33.6" customHeight="1">
      <c r="B2" s="553"/>
      <c r="C2" s="553"/>
      <c r="D2" s="553"/>
      <c r="E2" s="553"/>
      <c r="F2" s="553"/>
      <c r="G2" s="553"/>
    </row>
    <row r="3" spans="2:8" ht="18" customHeight="1">
      <c r="B3" s="553"/>
      <c r="C3" s="553"/>
      <c r="D3" s="553"/>
      <c r="E3" s="553"/>
      <c r="F3" s="553"/>
      <c r="G3" s="553"/>
    </row>
    <row r="4" spans="2:8" ht="18" customHeight="1">
      <c r="B4" s="553"/>
      <c r="C4" s="553"/>
      <c r="D4" s="553"/>
      <c r="E4" s="553"/>
      <c r="F4" s="553"/>
      <c r="G4" s="553"/>
    </row>
    <row r="5" spans="2:8" ht="21">
      <c r="B5" s="555" t="s">
        <v>1033</v>
      </c>
      <c r="C5" s="555"/>
      <c r="D5" s="555"/>
      <c r="E5" s="555"/>
      <c r="F5" s="555"/>
      <c r="G5" s="555"/>
    </row>
    <row r="6" spans="2:8" ht="21">
      <c r="B6" s="554" t="s">
        <v>1037</v>
      </c>
      <c r="C6" s="554"/>
      <c r="D6" s="554"/>
      <c r="E6" s="554"/>
      <c r="F6" s="554"/>
      <c r="G6" s="554"/>
    </row>
    <row r="7" spans="2:8">
      <c r="B7" s="540"/>
      <c r="C7" s="540"/>
      <c r="D7" s="540"/>
      <c r="E7" s="540"/>
    </row>
    <row r="8" spans="2:8" ht="18.600000000000001" thickBot="1">
      <c r="B8" s="164" t="s">
        <v>356</v>
      </c>
    </row>
    <row r="9" spans="2:8" ht="18.75" customHeight="1">
      <c r="B9" s="541" t="s">
        <v>5</v>
      </c>
      <c r="C9" s="543" t="s">
        <v>1056</v>
      </c>
      <c r="D9" s="543" t="s">
        <v>1024</v>
      </c>
      <c r="E9" s="545" t="s">
        <v>7</v>
      </c>
      <c r="F9" s="543" t="s">
        <v>1056</v>
      </c>
      <c r="G9" s="543" t="s">
        <v>1024</v>
      </c>
    </row>
    <row r="10" spans="2:8" ht="34.799999999999997" customHeight="1" thickBot="1">
      <c r="B10" s="542"/>
      <c r="C10" s="544"/>
      <c r="D10" s="544"/>
      <c r="E10" s="546"/>
      <c r="F10" s="544"/>
      <c r="G10" s="544"/>
    </row>
    <row r="11" spans="2:8" ht="24.6">
      <c r="B11" s="167" t="s">
        <v>8</v>
      </c>
      <c r="C11" s="290">
        <v>49255062953</v>
      </c>
      <c r="D11" s="290">
        <v>12007656714</v>
      </c>
      <c r="E11" s="169" t="s">
        <v>198</v>
      </c>
      <c r="F11" s="168">
        <v>39218457035</v>
      </c>
      <c r="G11" s="168">
        <v>1990704332</v>
      </c>
    </row>
    <row r="12" spans="2:8">
      <c r="B12" s="170"/>
      <c r="C12" s="168">
        <v>0</v>
      </c>
      <c r="D12" s="168">
        <v>0</v>
      </c>
      <c r="E12" s="171"/>
      <c r="F12" s="172"/>
      <c r="G12" s="172"/>
    </row>
    <row r="13" spans="2:8">
      <c r="B13" s="170" t="s">
        <v>436</v>
      </c>
      <c r="C13" s="168">
        <v>5169423532</v>
      </c>
      <c r="D13" s="168">
        <v>3235072996</v>
      </c>
      <c r="E13" s="171" t="s">
        <v>13</v>
      </c>
      <c r="F13" s="168">
        <v>38810234237</v>
      </c>
      <c r="G13" s="168">
        <v>1805412870</v>
      </c>
    </row>
    <row r="14" spans="2:8" ht="31.5" customHeight="1">
      <c r="B14" s="173" t="s">
        <v>9</v>
      </c>
      <c r="C14" s="457">
        <v>10200000</v>
      </c>
      <c r="D14" s="457">
        <v>10200000</v>
      </c>
      <c r="E14" s="458" t="s">
        <v>437</v>
      </c>
      <c r="F14" s="457">
        <v>35952424292</v>
      </c>
      <c r="G14" s="457">
        <v>624195850</v>
      </c>
      <c r="H14" s="421"/>
    </row>
    <row r="15" spans="2:8" ht="30.75" customHeight="1">
      <c r="B15" s="173" t="s">
        <v>10</v>
      </c>
      <c r="C15" s="457">
        <v>5148357032</v>
      </c>
      <c r="D15" s="457">
        <v>3224872918</v>
      </c>
      <c r="E15" s="458" t="s">
        <v>380</v>
      </c>
      <c r="F15" s="457">
        <v>475663219</v>
      </c>
      <c r="G15" s="457">
        <v>310213639</v>
      </c>
      <c r="H15" s="421"/>
    </row>
    <row r="16" spans="2:8">
      <c r="B16" s="173" t="s">
        <v>993</v>
      </c>
      <c r="C16" s="457">
        <v>10866500</v>
      </c>
      <c r="D16" s="457">
        <v>78</v>
      </c>
      <c r="E16" s="458" t="s">
        <v>379</v>
      </c>
      <c r="F16" s="457">
        <v>0</v>
      </c>
      <c r="G16" s="457">
        <v>0</v>
      </c>
    </row>
    <row r="17" spans="2:9">
      <c r="B17" s="173"/>
      <c r="C17" s="290">
        <v>0</v>
      </c>
      <c r="D17" s="290">
        <v>0</v>
      </c>
      <c r="E17" s="458" t="s">
        <v>438</v>
      </c>
      <c r="F17" s="457">
        <v>0</v>
      </c>
      <c r="G17" s="457">
        <v>0</v>
      </c>
    </row>
    <row r="18" spans="2:9" ht="18" customHeight="1">
      <c r="B18" s="170" t="s">
        <v>261</v>
      </c>
      <c r="C18" s="290">
        <v>7307576317</v>
      </c>
      <c r="D18" s="290">
        <v>7349275068</v>
      </c>
      <c r="E18" s="458" t="s">
        <v>439</v>
      </c>
      <c r="F18" s="457">
        <v>0</v>
      </c>
      <c r="G18" s="457">
        <v>0</v>
      </c>
    </row>
    <row r="19" spans="2:9" ht="16.2" customHeight="1">
      <c r="B19" s="173" t="s">
        <v>11</v>
      </c>
      <c r="C19" s="457">
        <v>1369500000</v>
      </c>
      <c r="D19" s="457">
        <v>1369500000</v>
      </c>
      <c r="E19" s="458" t="s">
        <v>15</v>
      </c>
      <c r="F19" s="457">
        <v>0</v>
      </c>
      <c r="G19" s="457">
        <v>0</v>
      </c>
    </row>
    <row r="20" spans="2:9">
      <c r="B20" s="173" t="s">
        <v>393</v>
      </c>
      <c r="C20" s="457">
        <v>5438076317</v>
      </c>
      <c r="D20" s="457">
        <v>5979775068</v>
      </c>
      <c r="E20" s="458" t="s">
        <v>946</v>
      </c>
      <c r="F20" s="457">
        <v>1881773651</v>
      </c>
      <c r="G20" s="457">
        <v>870722772</v>
      </c>
    </row>
    <row r="21" spans="2:9">
      <c r="B21" s="173" t="s">
        <v>1035</v>
      </c>
      <c r="C21" s="457">
        <v>500000000</v>
      </c>
      <c r="D21" s="457"/>
      <c r="E21" s="458"/>
      <c r="F21" s="457">
        <v>0</v>
      </c>
      <c r="G21" s="457">
        <v>0</v>
      </c>
    </row>
    <row r="22" spans="2:9">
      <c r="B22" s="173" t="s">
        <v>12</v>
      </c>
      <c r="C22" s="457">
        <v>0</v>
      </c>
      <c r="D22" s="457">
        <v>0</v>
      </c>
      <c r="E22" s="458" t="s">
        <v>199</v>
      </c>
      <c r="F22" s="457">
        <v>0</v>
      </c>
      <c r="G22" s="457">
        <v>0</v>
      </c>
    </row>
    <row r="23" spans="2:9">
      <c r="B23" s="173"/>
      <c r="C23" s="457">
        <v>0</v>
      </c>
      <c r="D23" s="457">
        <v>0</v>
      </c>
      <c r="E23" s="458" t="s">
        <v>16</v>
      </c>
      <c r="F23" s="457">
        <v>373075</v>
      </c>
      <c r="G23" s="457">
        <v>280609</v>
      </c>
    </row>
    <row r="24" spans="2:9">
      <c r="B24" s="173"/>
      <c r="C24" s="457">
        <v>0</v>
      </c>
      <c r="D24" s="457">
        <v>0</v>
      </c>
      <c r="E24" s="458" t="s">
        <v>17</v>
      </c>
      <c r="F24" s="457">
        <v>0</v>
      </c>
      <c r="G24" s="457">
        <v>0</v>
      </c>
    </row>
    <row r="25" spans="2:9">
      <c r="B25" s="173"/>
      <c r="C25" s="457">
        <v>0</v>
      </c>
      <c r="D25" s="457">
        <v>0</v>
      </c>
      <c r="E25" s="458" t="s">
        <v>18</v>
      </c>
      <c r="F25" s="457">
        <v>0</v>
      </c>
      <c r="G25" s="457">
        <v>0</v>
      </c>
    </row>
    <row r="26" spans="2:9">
      <c r="B26" s="173"/>
      <c r="C26" s="457"/>
      <c r="D26" s="457"/>
      <c r="E26" s="458" t="s">
        <v>1026</v>
      </c>
      <c r="F26" s="457">
        <v>500000000</v>
      </c>
      <c r="G26" s="457">
        <v>0</v>
      </c>
    </row>
    <row r="27" spans="2:9">
      <c r="B27" s="170" t="s">
        <v>262</v>
      </c>
      <c r="C27" s="290">
        <v>36778063104</v>
      </c>
      <c r="D27" s="290">
        <v>1423308650</v>
      </c>
      <c r="E27" s="460" t="s">
        <v>378</v>
      </c>
      <c r="F27" s="290">
        <v>371506697</v>
      </c>
      <c r="G27" s="290">
        <v>148575361</v>
      </c>
    </row>
    <row r="28" spans="2:9" s="178" customFormat="1">
      <c r="B28" s="179" t="s">
        <v>318</v>
      </c>
      <c r="C28" s="457">
        <v>2172933974</v>
      </c>
      <c r="D28" s="457">
        <v>1022931917</v>
      </c>
      <c r="E28" s="458" t="s">
        <v>22</v>
      </c>
      <c r="F28" s="457">
        <v>114081226</v>
      </c>
      <c r="G28" s="457">
        <v>113619000</v>
      </c>
      <c r="H28" s="180"/>
      <c r="I28" s="180"/>
    </row>
    <row r="29" spans="2:9" s="178" customFormat="1">
      <c r="B29" s="179" t="s">
        <v>319</v>
      </c>
      <c r="C29" s="457">
        <v>70477731</v>
      </c>
      <c r="D29" s="457">
        <v>139659</v>
      </c>
      <c r="E29" s="458" t="s">
        <v>371</v>
      </c>
      <c r="F29" s="457">
        <v>130240822</v>
      </c>
      <c r="G29" s="457">
        <v>0</v>
      </c>
      <c r="H29" s="180"/>
      <c r="I29" s="180"/>
    </row>
    <row r="30" spans="2:9" s="178" customFormat="1">
      <c r="B30" s="308" t="s">
        <v>368</v>
      </c>
      <c r="C30" s="457">
        <v>33010265338</v>
      </c>
      <c r="D30" s="457">
        <v>170412323</v>
      </c>
      <c r="E30" s="458" t="s">
        <v>192</v>
      </c>
      <c r="F30" s="457">
        <v>59373678</v>
      </c>
      <c r="G30" s="457">
        <v>0</v>
      </c>
      <c r="H30" s="180"/>
      <c r="I30" s="180"/>
    </row>
    <row r="31" spans="2:9" s="178" customFormat="1">
      <c r="B31" s="308" t="s">
        <v>369</v>
      </c>
      <c r="C31" s="457">
        <v>32328531</v>
      </c>
      <c r="D31" s="457">
        <v>1061628</v>
      </c>
      <c r="E31" s="458" t="s">
        <v>23</v>
      </c>
      <c r="F31" s="457">
        <v>0</v>
      </c>
      <c r="G31" s="457">
        <v>0</v>
      </c>
      <c r="H31" s="180"/>
      <c r="I31" s="180"/>
    </row>
    <row r="32" spans="2:9" s="178" customFormat="1">
      <c r="B32" s="308" t="s">
        <v>458</v>
      </c>
      <c r="C32" s="457">
        <v>906662943</v>
      </c>
      <c r="D32" s="457">
        <v>104325424</v>
      </c>
      <c r="E32" s="458" t="s">
        <v>377</v>
      </c>
      <c r="F32" s="457">
        <v>35962621</v>
      </c>
      <c r="G32" s="457">
        <v>34911919</v>
      </c>
      <c r="H32" s="180"/>
      <c r="I32" s="180"/>
    </row>
    <row r="33" spans="1:9" s="178" customFormat="1">
      <c r="B33" s="308" t="s">
        <v>934</v>
      </c>
      <c r="C33" s="457">
        <v>0</v>
      </c>
      <c r="D33" s="457">
        <v>0</v>
      </c>
      <c r="E33" s="458" t="s">
        <v>285</v>
      </c>
      <c r="F33" s="457">
        <v>31848350</v>
      </c>
      <c r="G33" s="457">
        <v>44442</v>
      </c>
      <c r="H33" s="180"/>
      <c r="I33" s="180"/>
    </row>
    <row r="34" spans="1:9" s="178" customFormat="1">
      <c r="A34" s="308"/>
      <c r="B34" s="308" t="s">
        <v>370</v>
      </c>
      <c r="C34" s="457">
        <v>62444307</v>
      </c>
      <c r="D34" s="457">
        <v>57183445</v>
      </c>
      <c r="E34" s="458" t="s">
        <v>440</v>
      </c>
      <c r="F34" s="457">
        <v>0</v>
      </c>
      <c r="G34" s="457">
        <v>0</v>
      </c>
      <c r="H34" s="180"/>
      <c r="I34" s="180"/>
    </row>
    <row r="35" spans="1:9" s="178" customFormat="1">
      <c r="A35" s="308"/>
      <c r="B35" s="308" t="s">
        <v>935</v>
      </c>
      <c r="C35" s="457">
        <v>9986600</v>
      </c>
      <c r="D35" s="457">
        <v>9986600</v>
      </c>
      <c r="E35" s="458" t="s">
        <v>36</v>
      </c>
      <c r="F35" s="457">
        <v>0</v>
      </c>
      <c r="G35" s="457">
        <v>0</v>
      </c>
      <c r="H35" s="180"/>
      <c r="I35" s="180"/>
    </row>
    <row r="36" spans="1:9" s="178" customFormat="1">
      <c r="A36" s="308"/>
      <c r="B36" s="308" t="s">
        <v>459</v>
      </c>
      <c r="C36" s="457">
        <v>5027040</v>
      </c>
      <c r="D36" s="457">
        <v>10290144</v>
      </c>
      <c r="E36" s="458" t="s">
        <v>402</v>
      </c>
      <c r="F36" s="457">
        <v>0</v>
      </c>
      <c r="G36" s="457">
        <v>0</v>
      </c>
      <c r="H36" s="180"/>
      <c r="I36" s="180"/>
    </row>
    <row r="37" spans="1:9" s="178" customFormat="1">
      <c r="A37" s="308"/>
      <c r="B37" s="308" t="s">
        <v>483</v>
      </c>
      <c r="C37" s="457">
        <v>2702631</v>
      </c>
      <c r="D37" s="457">
        <v>2702631</v>
      </c>
      <c r="E37" s="458"/>
      <c r="F37" s="457"/>
      <c r="G37" s="457"/>
      <c r="H37" s="180"/>
      <c r="I37" s="180"/>
    </row>
    <row r="38" spans="1:9" s="178" customFormat="1">
      <c r="A38" s="308"/>
      <c r="B38" s="308" t="s">
        <v>987</v>
      </c>
      <c r="C38" s="457">
        <v>0</v>
      </c>
      <c r="D38" s="457">
        <v>44274879</v>
      </c>
      <c r="E38" s="458"/>
      <c r="F38" s="457"/>
      <c r="G38" s="457"/>
      <c r="H38" s="180"/>
      <c r="I38" s="180"/>
    </row>
    <row r="39" spans="1:9" s="178" customFormat="1">
      <c r="A39" s="308"/>
      <c r="B39" s="308" t="s">
        <v>960</v>
      </c>
      <c r="C39" s="457">
        <v>505234009</v>
      </c>
      <c r="D39" s="457">
        <v>0</v>
      </c>
      <c r="E39" s="458"/>
      <c r="F39" s="457"/>
      <c r="G39" s="457"/>
      <c r="H39" s="180"/>
      <c r="I39" s="180"/>
    </row>
    <row r="40" spans="1:9">
      <c r="A40" s="175"/>
      <c r="B40" s="308"/>
      <c r="C40" s="457">
        <v>0</v>
      </c>
      <c r="D40" s="457">
        <v>0</v>
      </c>
      <c r="E40" s="458"/>
      <c r="F40" s="457"/>
      <c r="G40" s="457"/>
    </row>
    <row r="41" spans="1:9">
      <c r="A41" s="175"/>
      <c r="B41" s="175" t="s">
        <v>180</v>
      </c>
      <c r="C41" s="457">
        <v>0</v>
      </c>
      <c r="D41" s="457">
        <v>0</v>
      </c>
      <c r="E41" s="460"/>
      <c r="F41" s="461"/>
      <c r="G41" s="461"/>
    </row>
    <row r="42" spans="1:9">
      <c r="A42" s="175"/>
      <c r="B42" s="175" t="s">
        <v>237</v>
      </c>
      <c r="C42" s="457">
        <v>0</v>
      </c>
      <c r="D42" s="457">
        <v>0</v>
      </c>
      <c r="E42" s="458"/>
      <c r="F42" s="459"/>
      <c r="G42" s="459"/>
    </row>
    <row r="43" spans="1:9">
      <c r="A43" s="175"/>
      <c r="B43" s="175" t="s">
        <v>284</v>
      </c>
      <c r="C43" s="457">
        <v>0</v>
      </c>
      <c r="D43" s="457">
        <v>0</v>
      </c>
      <c r="E43" s="458"/>
      <c r="F43" s="459"/>
      <c r="G43" s="459"/>
    </row>
    <row r="44" spans="1:9">
      <c r="A44" s="176"/>
      <c r="B44" s="175"/>
      <c r="C44" s="457">
        <v>0</v>
      </c>
      <c r="D44" s="457">
        <v>0</v>
      </c>
      <c r="E44" s="458"/>
      <c r="F44" s="459"/>
      <c r="G44" s="459"/>
    </row>
    <row r="45" spans="1:9">
      <c r="B45" s="177" t="s">
        <v>24</v>
      </c>
      <c r="C45" s="290">
        <v>0</v>
      </c>
      <c r="D45" s="290">
        <v>0</v>
      </c>
      <c r="E45" s="460" t="s">
        <v>25</v>
      </c>
      <c r="F45" s="461">
        <v>36716101</v>
      </c>
      <c r="G45" s="461">
        <v>36716101</v>
      </c>
    </row>
    <row r="46" spans="1:9">
      <c r="B46" s="170" t="s">
        <v>441</v>
      </c>
      <c r="C46" s="290">
        <v>0</v>
      </c>
      <c r="D46" s="290">
        <v>0</v>
      </c>
      <c r="E46" s="458" t="s">
        <v>26</v>
      </c>
      <c r="F46" s="457">
        <v>0</v>
      </c>
      <c r="G46" s="457">
        <v>0</v>
      </c>
    </row>
    <row r="47" spans="1:9">
      <c r="B47" s="170"/>
      <c r="C47" s="290"/>
      <c r="D47" s="290"/>
      <c r="E47" s="458" t="s">
        <v>181</v>
      </c>
      <c r="F47" s="457">
        <v>36716101</v>
      </c>
      <c r="G47" s="457">
        <v>36716101</v>
      </c>
    </row>
    <row r="48" spans="1:9">
      <c r="B48" s="173"/>
      <c r="C48" s="290"/>
      <c r="D48" s="290"/>
      <c r="E48" s="458" t="s">
        <v>442</v>
      </c>
      <c r="F48" s="457">
        <v>0</v>
      </c>
      <c r="G48" s="457">
        <v>0</v>
      </c>
    </row>
    <row r="49" spans="2:9" ht="24.6">
      <c r="B49" s="167" t="s">
        <v>27</v>
      </c>
      <c r="C49" s="290">
        <v>49255062953</v>
      </c>
      <c r="D49" s="290">
        <v>12007656714</v>
      </c>
      <c r="E49" s="462" t="s">
        <v>28</v>
      </c>
      <c r="F49" s="290">
        <v>39218457035</v>
      </c>
      <c r="G49" s="290">
        <v>1990704332</v>
      </c>
    </row>
    <row r="50" spans="2:9">
      <c r="B50" s="173"/>
      <c r="C50" s="290"/>
      <c r="D50" s="290"/>
      <c r="E50" s="458"/>
      <c r="F50" s="457"/>
      <c r="G50" s="457"/>
    </row>
    <row r="51" spans="2:9" ht="36" customHeight="1">
      <c r="B51" s="167" t="s">
        <v>29</v>
      </c>
      <c r="C51" s="290"/>
      <c r="D51" s="290"/>
      <c r="E51" s="462" t="s">
        <v>30</v>
      </c>
      <c r="F51" s="457"/>
      <c r="G51" s="457"/>
    </row>
    <row r="52" spans="2:9">
      <c r="B52" s="170" t="s">
        <v>263</v>
      </c>
      <c r="C52" s="290">
        <v>1972380319</v>
      </c>
      <c r="D52" s="290">
        <v>1728359000</v>
      </c>
      <c r="E52" s="460" t="s">
        <v>195</v>
      </c>
      <c r="F52" s="290">
        <v>0</v>
      </c>
      <c r="G52" s="290">
        <v>0</v>
      </c>
    </row>
    <row r="53" spans="2:9">
      <c r="B53" s="173" t="s">
        <v>488</v>
      </c>
      <c r="C53" s="457"/>
      <c r="D53" s="457"/>
      <c r="E53" s="458" t="s">
        <v>194</v>
      </c>
      <c r="F53" s="457">
        <v>0</v>
      </c>
      <c r="G53" s="457">
        <v>0</v>
      </c>
    </row>
    <row r="54" spans="2:9">
      <c r="B54" s="173" t="s">
        <v>394</v>
      </c>
      <c r="C54" s="457">
        <v>791091000</v>
      </c>
      <c r="D54" s="457">
        <v>726359000</v>
      </c>
      <c r="E54" s="458" t="s">
        <v>34</v>
      </c>
      <c r="F54" s="457">
        <v>0</v>
      </c>
      <c r="G54" s="457">
        <v>0</v>
      </c>
    </row>
    <row r="55" spans="2:9">
      <c r="B55" s="173" t="s">
        <v>31</v>
      </c>
      <c r="C55" s="457">
        <v>1002000000</v>
      </c>
      <c r="D55" s="457">
        <v>1002000000</v>
      </c>
      <c r="E55" s="458" t="s">
        <v>35</v>
      </c>
      <c r="F55" s="457">
        <v>0</v>
      </c>
      <c r="G55" s="457">
        <v>0</v>
      </c>
    </row>
    <row r="56" spans="2:9" s="178" customFormat="1">
      <c r="B56" s="179" t="s">
        <v>359</v>
      </c>
      <c r="C56" s="457">
        <v>0</v>
      </c>
      <c r="D56" s="457">
        <v>0</v>
      </c>
      <c r="E56" s="458" t="s">
        <v>14</v>
      </c>
      <c r="F56" s="457">
        <v>0</v>
      </c>
      <c r="G56" s="457">
        <v>0</v>
      </c>
      <c r="H56" s="180"/>
      <c r="I56" s="180"/>
    </row>
    <row r="57" spans="2:9">
      <c r="B57" s="173" t="s">
        <v>12</v>
      </c>
      <c r="C57" s="457">
        <v>0</v>
      </c>
      <c r="D57" s="457">
        <v>0</v>
      </c>
      <c r="E57" s="458" t="s">
        <v>443</v>
      </c>
      <c r="F57" s="457">
        <v>0</v>
      </c>
      <c r="G57" s="457">
        <v>0</v>
      </c>
    </row>
    <row r="58" spans="2:9">
      <c r="B58" s="170" t="s">
        <v>32</v>
      </c>
      <c r="C58" s="457">
        <v>0</v>
      </c>
      <c r="D58" s="457">
        <v>0</v>
      </c>
      <c r="E58" s="458" t="s">
        <v>36</v>
      </c>
      <c r="F58" s="457">
        <v>0</v>
      </c>
      <c r="G58" s="457">
        <v>0</v>
      </c>
    </row>
    <row r="59" spans="2:9">
      <c r="B59" s="173" t="s">
        <v>19</v>
      </c>
      <c r="C59" s="457">
        <v>0</v>
      </c>
      <c r="D59" s="457">
        <v>0</v>
      </c>
      <c r="E59" s="458"/>
      <c r="F59" s="457"/>
      <c r="G59" s="457"/>
    </row>
    <row r="60" spans="2:9">
      <c r="B60" s="173" t="s">
        <v>20</v>
      </c>
      <c r="C60" s="457">
        <v>0</v>
      </c>
      <c r="D60" s="457">
        <v>0</v>
      </c>
      <c r="E60" s="460" t="s">
        <v>199</v>
      </c>
      <c r="F60" s="290">
        <v>0</v>
      </c>
      <c r="G60" s="290">
        <v>0</v>
      </c>
    </row>
    <row r="61" spans="2:9">
      <c r="B61" s="173" t="s">
        <v>33</v>
      </c>
      <c r="C61" s="457">
        <v>0</v>
      </c>
      <c r="D61" s="457">
        <v>0</v>
      </c>
      <c r="E61" s="458" t="s">
        <v>37</v>
      </c>
      <c r="F61" s="457">
        <v>0</v>
      </c>
      <c r="G61" s="457">
        <v>0</v>
      </c>
    </row>
    <row r="62" spans="2:9">
      <c r="B62" s="173" t="s">
        <v>444</v>
      </c>
      <c r="C62" s="457">
        <v>0</v>
      </c>
      <c r="D62" s="457">
        <v>0</v>
      </c>
      <c r="E62" s="458" t="s">
        <v>445</v>
      </c>
      <c r="F62" s="457">
        <v>0</v>
      </c>
      <c r="G62" s="457">
        <v>0</v>
      </c>
    </row>
    <row r="63" spans="2:9">
      <c r="B63" s="173" t="s">
        <v>21</v>
      </c>
      <c r="C63" s="457">
        <v>0</v>
      </c>
      <c r="D63" s="457">
        <v>0</v>
      </c>
      <c r="E63" s="460" t="s">
        <v>182</v>
      </c>
      <c r="F63" s="461">
        <v>0</v>
      </c>
      <c r="G63" s="461">
        <v>0</v>
      </c>
    </row>
    <row r="64" spans="2:9">
      <c r="B64" s="173" t="s">
        <v>180</v>
      </c>
      <c r="C64" s="457">
        <v>0</v>
      </c>
      <c r="D64" s="457">
        <v>0</v>
      </c>
      <c r="E64" s="458" t="s">
        <v>38</v>
      </c>
      <c r="F64" s="457">
        <v>0</v>
      </c>
      <c r="G64" s="457">
        <v>0</v>
      </c>
    </row>
    <row r="65" spans="2:7">
      <c r="B65" s="173" t="s">
        <v>446</v>
      </c>
      <c r="C65" s="457">
        <v>0</v>
      </c>
      <c r="D65" s="457">
        <v>0</v>
      </c>
      <c r="E65" s="458" t="s">
        <v>447</v>
      </c>
      <c r="F65" s="457">
        <v>0</v>
      </c>
      <c r="G65" s="457">
        <v>0</v>
      </c>
    </row>
    <row r="66" spans="2:7">
      <c r="B66" s="173" t="s">
        <v>986</v>
      </c>
      <c r="C66" s="457">
        <v>179289319</v>
      </c>
      <c r="D66" s="457">
        <v>0</v>
      </c>
      <c r="E66" s="458"/>
      <c r="F66" s="290">
        <v>0</v>
      </c>
      <c r="G66" s="290">
        <v>0</v>
      </c>
    </row>
    <row r="67" spans="2:7">
      <c r="B67" s="170"/>
      <c r="C67" s="290"/>
      <c r="D67" s="290"/>
      <c r="E67" s="458" t="s">
        <v>448</v>
      </c>
      <c r="F67" s="457">
        <v>0</v>
      </c>
      <c r="G67" s="457">
        <v>0</v>
      </c>
    </row>
    <row r="68" spans="2:7">
      <c r="B68" s="170" t="s">
        <v>190</v>
      </c>
      <c r="C68" s="461">
        <v>226934155</v>
      </c>
      <c r="D68" s="461">
        <v>250410103</v>
      </c>
      <c r="E68" s="463" t="s">
        <v>39</v>
      </c>
      <c r="F68" s="459"/>
      <c r="G68" s="459"/>
    </row>
    <row r="69" spans="2:7">
      <c r="B69" s="173" t="s">
        <v>320</v>
      </c>
      <c r="C69" s="457">
        <v>391265789</v>
      </c>
      <c r="D69" s="457">
        <v>391265789</v>
      </c>
      <c r="E69" s="460"/>
      <c r="F69" s="459"/>
      <c r="G69" s="459"/>
    </row>
    <row r="70" spans="2:7">
      <c r="B70" s="173" t="s">
        <v>200</v>
      </c>
      <c r="C70" s="457">
        <v>0</v>
      </c>
      <c r="D70" s="457">
        <v>0</v>
      </c>
      <c r="E70" s="463" t="s">
        <v>40</v>
      </c>
      <c r="F70" s="461">
        <v>39218457035</v>
      </c>
      <c r="G70" s="461">
        <v>1990704332</v>
      </c>
    </row>
    <row r="71" spans="2:7">
      <c r="B71" s="173" t="s">
        <v>201</v>
      </c>
      <c r="C71" s="457">
        <v>0</v>
      </c>
      <c r="D71" s="457">
        <v>0</v>
      </c>
      <c r="E71" s="463" t="s">
        <v>202</v>
      </c>
      <c r="F71" s="464"/>
      <c r="G71" s="464"/>
    </row>
    <row r="72" spans="2:7">
      <c r="B72" s="173" t="s">
        <v>243</v>
      </c>
      <c r="C72" s="457">
        <v>-164331634</v>
      </c>
      <c r="D72" s="457">
        <v>-140855686</v>
      </c>
      <c r="E72" s="460"/>
      <c r="F72" s="464"/>
      <c r="G72" s="464"/>
    </row>
    <row r="73" spans="2:7">
      <c r="B73" s="173"/>
      <c r="C73" s="457">
        <v>0</v>
      </c>
      <c r="D73" s="457">
        <v>0</v>
      </c>
      <c r="E73" s="458" t="s">
        <v>42</v>
      </c>
      <c r="F73" s="457">
        <v>12265000000</v>
      </c>
      <c r="G73" s="457">
        <v>12265000000</v>
      </c>
    </row>
    <row r="74" spans="2:7">
      <c r="B74" s="170" t="s">
        <v>264</v>
      </c>
      <c r="C74" s="290">
        <v>1250000000</v>
      </c>
      <c r="D74" s="290">
        <v>1250000000</v>
      </c>
      <c r="E74" s="458" t="s">
        <v>412</v>
      </c>
      <c r="F74" s="457">
        <v>1724549</v>
      </c>
      <c r="G74" s="457">
        <v>1724549</v>
      </c>
    </row>
    <row r="75" spans="2:7">
      <c r="B75" s="173" t="s">
        <v>45</v>
      </c>
      <c r="C75" s="457">
        <v>0</v>
      </c>
      <c r="D75" s="457">
        <v>0</v>
      </c>
      <c r="E75" s="458" t="s">
        <v>159</v>
      </c>
      <c r="F75" s="457">
        <v>6562990</v>
      </c>
      <c r="G75" s="457">
        <v>6562990</v>
      </c>
    </row>
    <row r="76" spans="2:7">
      <c r="B76" s="173" t="s">
        <v>183</v>
      </c>
      <c r="C76" s="457">
        <v>1250000000</v>
      </c>
      <c r="D76" s="457">
        <v>1250000000</v>
      </c>
      <c r="E76" s="458" t="s">
        <v>207</v>
      </c>
      <c r="F76" s="457">
        <v>240198907</v>
      </c>
      <c r="G76" s="457">
        <v>975203058</v>
      </c>
    </row>
    <row r="77" spans="2:7">
      <c r="B77" s="173" t="s">
        <v>46</v>
      </c>
      <c r="C77" s="457">
        <v>0</v>
      </c>
      <c r="D77" s="457">
        <v>0</v>
      </c>
      <c r="E77" s="458" t="s">
        <v>947</v>
      </c>
      <c r="F77" s="457">
        <v>972433946</v>
      </c>
      <c r="G77" s="457">
        <v>-2769112</v>
      </c>
    </row>
    <row r="78" spans="2:7">
      <c r="B78" s="173" t="s">
        <v>938</v>
      </c>
      <c r="C78" s="457">
        <v>0</v>
      </c>
      <c r="D78" s="457">
        <v>0</v>
      </c>
      <c r="E78" s="458"/>
      <c r="F78" s="464"/>
      <c r="G78" s="464"/>
    </row>
    <row r="79" spans="2:7" ht="36">
      <c r="B79" s="173" t="s">
        <v>47</v>
      </c>
      <c r="C79" s="457">
        <v>0</v>
      </c>
      <c r="D79" s="457">
        <v>0</v>
      </c>
      <c r="E79" s="460" t="s">
        <v>44</v>
      </c>
      <c r="F79" s="465">
        <v>13485920392</v>
      </c>
      <c r="G79" s="465">
        <v>13245721485</v>
      </c>
    </row>
    <row r="80" spans="2:7">
      <c r="B80" s="173"/>
      <c r="C80" s="457">
        <v>0</v>
      </c>
      <c r="D80" s="457">
        <v>0</v>
      </c>
      <c r="E80" s="460"/>
      <c r="F80" s="465"/>
      <c r="G80" s="465"/>
    </row>
    <row r="81" spans="2:8">
      <c r="B81" s="173"/>
      <c r="C81" s="457"/>
      <c r="D81" s="457"/>
      <c r="E81" s="460"/>
      <c r="F81" s="464"/>
      <c r="G81" s="464"/>
    </row>
    <row r="82" spans="2:8">
      <c r="B82" s="173"/>
      <c r="C82" s="172"/>
      <c r="D82" s="172"/>
      <c r="E82" s="171"/>
      <c r="F82" s="181"/>
      <c r="G82" s="181"/>
    </row>
    <row r="83" spans="2:8">
      <c r="B83" s="173"/>
      <c r="C83" s="172"/>
      <c r="D83" s="172"/>
      <c r="E83" s="171"/>
      <c r="F83" s="181"/>
      <c r="G83" s="181"/>
    </row>
    <row r="84" spans="2:8">
      <c r="B84" s="173"/>
      <c r="C84" s="172"/>
      <c r="D84" s="172"/>
      <c r="E84" s="171"/>
      <c r="F84" s="181"/>
      <c r="G84" s="181"/>
    </row>
    <row r="85" spans="2:8" ht="24.6">
      <c r="B85" s="167" t="s">
        <v>48</v>
      </c>
      <c r="C85" s="168">
        <v>3449314474</v>
      </c>
      <c r="D85" s="168">
        <v>3228769103</v>
      </c>
      <c r="E85" s="171"/>
      <c r="F85" s="181"/>
      <c r="G85" s="181"/>
    </row>
    <row r="86" spans="2:8">
      <c r="B86" s="173"/>
      <c r="C86" s="172">
        <v>0</v>
      </c>
      <c r="D86" s="172">
        <v>0</v>
      </c>
      <c r="E86" s="182"/>
      <c r="F86" s="183"/>
      <c r="G86" s="183"/>
    </row>
    <row r="87" spans="2:8" ht="18.600000000000001" thickBot="1">
      <c r="B87" s="184" t="s">
        <v>191</v>
      </c>
      <c r="C87" s="185">
        <v>52704377427</v>
      </c>
      <c r="D87" s="185">
        <v>15236425817</v>
      </c>
      <c r="E87" s="186" t="s">
        <v>49</v>
      </c>
      <c r="F87" s="187">
        <v>52704377427</v>
      </c>
      <c r="G87" s="187">
        <v>15236425817</v>
      </c>
    </row>
    <row r="88" spans="2:8">
      <c r="F88" s="174"/>
      <c r="G88" s="174"/>
    </row>
    <row r="89" spans="2:8">
      <c r="B89" s="188"/>
      <c r="C89" s="189"/>
      <c r="D89" s="189"/>
      <c r="E89" s="190"/>
      <c r="H89" s="163"/>
    </row>
    <row r="90" spans="2:8" ht="18.600000000000001" thickBot="1">
      <c r="B90" s="192"/>
      <c r="C90" s="189"/>
      <c r="D90" s="189"/>
      <c r="E90" s="190"/>
      <c r="H90" s="163"/>
    </row>
    <row r="91" spans="2:8" ht="18" customHeight="1">
      <c r="B91" s="551"/>
      <c r="C91" s="549" t="s">
        <v>6</v>
      </c>
      <c r="D91" s="549" t="s">
        <v>193</v>
      </c>
      <c r="E91" s="547"/>
      <c r="F91" s="549" t="s">
        <v>6</v>
      </c>
      <c r="G91" s="630" t="s">
        <v>193</v>
      </c>
      <c r="H91" s="163"/>
    </row>
    <row r="92" spans="2:8" ht="14.4">
      <c r="B92" s="552"/>
      <c r="C92" s="550"/>
      <c r="D92" s="550"/>
      <c r="E92" s="548"/>
      <c r="F92" s="550"/>
      <c r="G92" s="631"/>
      <c r="H92" s="163"/>
    </row>
    <row r="93" spans="2:8" ht="31.5" customHeight="1">
      <c r="B93" s="193" t="s">
        <v>50</v>
      </c>
      <c r="C93" s="403">
        <v>56783983218</v>
      </c>
      <c r="D93" s="194">
        <v>40299007518</v>
      </c>
      <c r="E93" s="195" t="s">
        <v>52</v>
      </c>
      <c r="F93" s="403">
        <v>56783983218</v>
      </c>
      <c r="G93" s="194">
        <v>40299007518</v>
      </c>
      <c r="H93" s="163"/>
    </row>
    <row r="94" spans="2:8" ht="36" customHeight="1" thickBot="1">
      <c r="B94" s="196" t="s">
        <v>53</v>
      </c>
      <c r="C94" s="197" t="s">
        <v>51</v>
      </c>
      <c r="D94" s="197" t="s">
        <v>51</v>
      </c>
      <c r="E94" s="198" t="s">
        <v>54</v>
      </c>
      <c r="F94" s="229" t="s">
        <v>51</v>
      </c>
      <c r="G94" s="199" t="s">
        <v>51</v>
      </c>
      <c r="H94" s="163"/>
    </row>
    <row r="95" spans="2:8">
      <c r="B95" s="188"/>
      <c r="C95" s="189"/>
      <c r="D95" s="189"/>
      <c r="E95" s="190"/>
      <c r="F95" s="191"/>
      <c r="G95" s="191"/>
      <c r="H95" s="163"/>
    </row>
    <row r="96" spans="2:8">
      <c r="B96" s="420" t="s">
        <v>971</v>
      </c>
      <c r="C96" s="420"/>
      <c r="D96" s="420"/>
      <c r="E96" s="190"/>
      <c r="F96" s="191"/>
      <c r="G96" s="191"/>
      <c r="H96" s="163"/>
    </row>
    <row r="97" spans="2:8">
      <c r="B97" s="188"/>
      <c r="C97" s="189"/>
      <c r="D97" s="189"/>
      <c r="E97" s="190"/>
      <c r="F97" s="191"/>
      <c r="G97" s="191"/>
      <c r="H97" s="163"/>
    </row>
    <row r="98" spans="2:8">
      <c r="B98" s="188"/>
      <c r="C98" s="189"/>
      <c r="D98" s="189"/>
      <c r="E98" s="190"/>
      <c r="F98" s="191"/>
      <c r="G98" s="191"/>
      <c r="H98" s="163"/>
    </row>
    <row r="99" spans="2:8">
      <c r="B99" s="200"/>
      <c r="C99" s="189"/>
      <c r="D99" s="189"/>
      <c r="E99" s="190"/>
      <c r="F99" s="191"/>
      <c r="G99" s="191"/>
      <c r="H99" s="163"/>
    </row>
    <row r="100" spans="2:8">
      <c r="B100" s="192"/>
      <c r="C100" s="189"/>
      <c r="D100" s="189"/>
      <c r="E100" s="190"/>
      <c r="F100" s="191"/>
      <c r="G100" s="191"/>
      <c r="H100" s="163"/>
    </row>
    <row r="101" spans="2:8">
      <c r="B101" s="163"/>
      <c r="C101" s="163"/>
      <c r="D101" s="163"/>
      <c r="E101" s="163"/>
      <c r="F101" s="191"/>
      <c r="G101" s="191"/>
      <c r="H101" s="163"/>
    </row>
    <row r="102" spans="2:8">
      <c r="B102" s="163"/>
      <c r="C102" s="163"/>
      <c r="D102" s="163"/>
      <c r="E102" s="163"/>
      <c r="F102" s="191"/>
      <c r="G102" s="191"/>
      <c r="H102" s="163"/>
    </row>
    <row r="103" spans="2:8">
      <c r="B103" s="163"/>
      <c r="C103" s="163"/>
      <c r="D103" s="163"/>
      <c r="E103" s="163"/>
      <c r="F103" s="191"/>
      <c r="G103" s="191"/>
      <c r="H103" s="163"/>
    </row>
    <row r="104" spans="2:8">
      <c r="B104" s="163"/>
      <c r="C104" s="163"/>
      <c r="D104" s="163"/>
      <c r="E104" s="163"/>
      <c r="F104" s="191"/>
      <c r="G104" s="191"/>
      <c r="H104" s="163"/>
    </row>
    <row r="105" spans="2:8">
      <c r="B105" s="163"/>
      <c r="C105" s="163"/>
      <c r="D105" s="163"/>
      <c r="E105" s="163"/>
      <c r="F105" s="191"/>
      <c r="G105" s="191"/>
      <c r="H105" s="163"/>
    </row>
    <row r="106" spans="2:8">
      <c r="B106" s="163"/>
      <c r="C106" s="163"/>
      <c r="D106" s="163"/>
      <c r="E106" s="163"/>
      <c r="F106" s="191"/>
      <c r="G106" s="191"/>
      <c r="H106" s="163"/>
    </row>
    <row r="107" spans="2:8">
      <c r="B107" s="163"/>
      <c r="C107" s="163"/>
      <c r="D107" s="163"/>
      <c r="E107" s="163"/>
      <c r="F107" s="191"/>
      <c r="G107" s="191"/>
      <c r="H107" s="163"/>
    </row>
    <row r="108" spans="2:8">
      <c r="B108" s="163"/>
      <c r="C108" s="163"/>
      <c r="D108" s="163"/>
      <c r="E108" s="163"/>
      <c r="F108" s="191"/>
      <c r="G108" s="191"/>
      <c r="H108" s="163"/>
    </row>
    <row r="109" spans="2:8">
      <c r="B109" s="163"/>
      <c r="C109" s="163"/>
      <c r="D109" s="163"/>
      <c r="E109" s="163"/>
      <c r="F109" s="191"/>
      <c r="G109" s="191"/>
      <c r="H109" s="163"/>
    </row>
    <row r="110" spans="2:8">
      <c r="B110" s="163"/>
      <c r="C110" s="163"/>
      <c r="D110" s="163"/>
      <c r="E110" s="163"/>
      <c r="F110" s="191"/>
      <c r="G110" s="191"/>
      <c r="H110" s="163"/>
    </row>
    <row r="111" spans="2:8">
      <c r="B111" s="163"/>
      <c r="C111" s="163"/>
      <c r="D111" s="163"/>
      <c r="E111" s="163"/>
      <c r="F111" s="191"/>
      <c r="G111" s="191"/>
      <c r="H111" s="163"/>
    </row>
    <row r="112" spans="2:8">
      <c r="B112" s="163"/>
      <c r="C112" s="163"/>
      <c r="D112" s="163"/>
      <c r="E112" s="163"/>
      <c r="F112" s="191"/>
      <c r="G112" s="191"/>
      <c r="H112" s="163"/>
    </row>
    <row r="113" spans="2:8">
      <c r="B113" s="163"/>
      <c r="C113" s="163"/>
      <c r="D113" s="163"/>
      <c r="E113" s="163"/>
      <c r="F113" s="191"/>
      <c r="G113" s="191"/>
      <c r="H113" s="163"/>
    </row>
    <row r="114" spans="2:8">
      <c r="B114" s="163"/>
      <c r="C114" s="163"/>
      <c r="D114" s="163"/>
      <c r="E114" s="163"/>
      <c r="F114" s="191"/>
      <c r="G114" s="191"/>
      <c r="H114" s="163"/>
    </row>
    <row r="115" spans="2:8">
      <c r="B115" s="163"/>
      <c r="C115" s="163"/>
      <c r="D115" s="163"/>
      <c r="E115" s="163"/>
      <c r="F115" s="191"/>
      <c r="G115" s="191"/>
      <c r="H115" s="163"/>
    </row>
    <row r="116" spans="2:8">
      <c r="B116" s="163"/>
      <c r="C116" s="163"/>
      <c r="D116" s="163"/>
      <c r="E116" s="163"/>
      <c r="F116" s="191"/>
      <c r="G116" s="191"/>
      <c r="H116" s="163"/>
    </row>
    <row r="117" spans="2:8">
      <c r="B117" s="163"/>
      <c r="C117" s="163"/>
      <c r="D117" s="163"/>
      <c r="E117" s="163"/>
      <c r="F117" s="191"/>
      <c r="G117" s="191"/>
      <c r="H117" s="163"/>
    </row>
    <row r="118" spans="2:8">
      <c r="B118" s="163"/>
      <c r="C118" s="163"/>
      <c r="D118" s="163"/>
      <c r="E118" s="163"/>
      <c r="F118" s="191"/>
      <c r="G118" s="191"/>
      <c r="H118" s="163"/>
    </row>
    <row r="119" spans="2:8">
      <c r="B119" s="163"/>
      <c r="C119" s="163"/>
      <c r="D119" s="163"/>
      <c r="E119" s="163"/>
      <c r="F119" s="191"/>
      <c r="G119" s="191"/>
      <c r="H119" s="163"/>
    </row>
    <row r="120" spans="2:8">
      <c r="B120" s="163"/>
      <c r="C120" s="163"/>
      <c r="D120" s="163"/>
      <c r="E120" s="163"/>
      <c r="F120" s="191"/>
      <c r="G120" s="191"/>
      <c r="H120" s="163"/>
    </row>
    <row r="121" spans="2:8">
      <c r="B121" s="163"/>
      <c r="C121" s="163"/>
      <c r="D121" s="163"/>
      <c r="E121" s="163"/>
      <c r="F121" s="191"/>
      <c r="G121" s="191"/>
      <c r="H121" s="163"/>
    </row>
    <row r="122" spans="2:8">
      <c r="B122" s="163"/>
      <c r="C122" s="163"/>
      <c r="D122" s="163"/>
      <c r="E122" s="163"/>
      <c r="F122" s="191"/>
      <c r="G122" s="191"/>
      <c r="H122" s="163"/>
    </row>
    <row r="123" spans="2:8">
      <c r="B123" s="163"/>
      <c r="C123" s="163"/>
      <c r="D123" s="163"/>
      <c r="E123" s="163"/>
      <c r="F123" s="191"/>
      <c r="G123" s="191"/>
      <c r="H123" s="163"/>
    </row>
    <row r="124" spans="2:8">
      <c r="B124" s="163"/>
      <c r="C124" s="163"/>
      <c r="D124" s="163"/>
      <c r="E124" s="163"/>
      <c r="F124" s="191"/>
      <c r="G124" s="191"/>
      <c r="H124" s="163"/>
    </row>
    <row r="125" spans="2:8">
      <c r="B125" s="163"/>
      <c r="C125" s="163"/>
      <c r="D125" s="163"/>
      <c r="E125" s="163"/>
      <c r="F125" s="191"/>
      <c r="G125" s="191"/>
      <c r="H125" s="163"/>
    </row>
    <row r="126" spans="2:8">
      <c r="B126" s="163"/>
      <c r="C126" s="163"/>
      <c r="D126" s="163"/>
      <c r="E126" s="163"/>
      <c r="F126" s="191"/>
      <c r="G126" s="191"/>
      <c r="H126" s="163"/>
    </row>
    <row r="127" spans="2:8">
      <c r="B127" s="163"/>
      <c r="C127" s="163"/>
      <c r="D127" s="163"/>
      <c r="E127" s="163"/>
      <c r="F127" s="191"/>
      <c r="G127" s="191"/>
      <c r="H127" s="163"/>
    </row>
    <row r="128" spans="2:8">
      <c r="B128" s="163"/>
      <c r="C128" s="163"/>
      <c r="D128" s="163"/>
      <c r="E128" s="163"/>
      <c r="F128" s="191"/>
      <c r="G128" s="191"/>
      <c r="H128" s="163"/>
    </row>
    <row r="129" spans="2:8">
      <c r="B129" s="163"/>
      <c r="C129" s="163"/>
      <c r="D129" s="163"/>
      <c r="E129" s="163"/>
      <c r="F129" s="191"/>
      <c r="G129" s="191"/>
      <c r="H129" s="163"/>
    </row>
    <row r="130" spans="2:8">
      <c r="B130" s="163"/>
      <c r="C130" s="163"/>
      <c r="D130" s="163"/>
      <c r="E130" s="163"/>
      <c r="F130" s="191"/>
      <c r="G130" s="191"/>
      <c r="H130" s="163"/>
    </row>
    <row r="131" spans="2:8">
      <c r="B131" s="163"/>
      <c r="C131" s="163"/>
      <c r="D131" s="163"/>
      <c r="E131" s="163"/>
      <c r="F131" s="191"/>
      <c r="G131" s="191"/>
      <c r="H131" s="163"/>
    </row>
    <row r="132" spans="2:8">
      <c r="B132" s="163"/>
      <c r="C132" s="163"/>
      <c r="D132" s="163"/>
      <c r="E132" s="163"/>
      <c r="F132" s="191"/>
      <c r="G132" s="191"/>
      <c r="H132" s="163"/>
    </row>
    <row r="133" spans="2:8">
      <c r="B133" s="163"/>
      <c r="C133" s="163"/>
      <c r="D133" s="163"/>
      <c r="E133" s="163"/>
      <c r="F133" s="191"/>
      <c r="G133" s="191"/>
      <c r="H133" s="163"/>
    </row>
    <row r="134" spans="2:8">
      <c r="B134" s="163"/>
      <c r="C134" s="163"/>
      <c r="D134" s="163"/>
      <c r="E134" s="163"/>
      <c r="F134" s="191"/>
      <c r="G134" s="191"/>
      <c r="H134" s="163"/>
    </row>
    <row r="135" spans="2:8">
      <c r="B135" s="163"/>
      <c r="C135" s="163"/>
      <c r="D135" s="163"/>
      <c r="E135" s="163"/>
      <c r="F135" s="191"/>
      <c r="G135" s="191"/>
      <c r="H135" s="163"/>
    </row>
    <row r="136" spans="2:8">
      <c r="B136" s="163"/>
      <c r="C136" s="163"/>
      <c r="D136" s="163"/>
      <c r="E136" s="163"/>
      <c r="F136" s="191"/>
      <c r="G136" s="191"/>
      <c r="H136" s="163"/>
    </row>
    <row r="137" spans="2:8">
      <c r="B137" s="163"/>
      <c r="C137" s="163"/>
      <c r="D137" s="163"/>
      <c r="E137" s="163"/>
      <c r="F137" s="191"/>
      <c r="G137" s="191"/>
      <c r="H137" s="163"/>
    </row>
    <row r="138" spans="2:8">
      <c r="B138" s="163"/>
      <c r="C138" s="163"/>
      <c r="D138" s="163"/>
      <c r="E138" s="163"/>
      <c r="F138" s="191"/>
      <c r="G138" s="191"/>
      <c r="H138" s="163"/>
    </row>
    <row r="139" spans="2:8">
      <c r="B139" s="200"/>
      <c r="C139" s="189"/>
      <c r="D139" s="189"/>
      <c r="E139" s="190"/>
      <c r="F139" s="191"/>
      <c r="G139" s="191"/>
      <c r="H139" s="163"/>
    </row>
    <row r="140" spans="2:8">
      <c r="B140" s="188"/>
      <c r="C140" s="189"/>
      <c r="D140" s="189"/>
      <c r="E140" s="190"/>
      <c r="F140" s="191"/>
      <c r="G140" s="191"/>
      <c r="H140" s="163"/>
    </row>
    <row r="141" spans="2:8">
      <c r="B141" s="201"/>
      <c r="C141" s="189"/>
      <c r="D141" s="189"/>
      <c r="E141" s="190"/>
      <c r="F141" s="191"/>
      <c r="G141" s="191"/>
      <c r="H141" s="163"/>
    </row>
    <row r="142" spans="2:8">
      <c r="B142" s="192"/>
      <c r="C142" s="189"/>
      <c r="D142" s="189"/>
      <c r="E142" s="190"/>
      <c r="F142" s="191"/>
      <c r="G142" s="191"/>
      <c r="H142" s="163"/>
    </row>
    <row r="143" spans="2:8">
      <c r="B143" s="163"/>
      <c r="C143" s="163"/>
      <c r="D143" s="163"/>
      <c r="E143" s="163"/>
      <c r="F143" s="191"/>
      <c r="G143" s="191"/>
      <c r="H143" s="163"/>
    </row>
    <row r="144" spans="2:8">
      <c r="B144" s="163"/>
      <c r="C144" s="163"/>
      <c r="D144" s="163"/>
      <c r="E144" s="163"/>
      <c r="F144" s="191"/>
      <c r="G144" s="191"/>
      <c r="H144" s="163"/>
    </row>
    <row r="145" spans="2:8">
      <c r="B145" s="163"/>
      <c r="C145" s="163"/>
      <c r="D145" s="163"/>
      <c r="E145" s="163"/>
      <c r="F145" s="191"/>
      <c r="G145" s="191"/>
      <c r="H145" s="163"/>
    </row>
    <row r="146" spans="2:8">
      <c r="B146" s="163"/>
      <c r="C146" s="163"/>
      <c r="D146" s="163"/>
      <c r="E146" s="163"/>
      <c r="F146" s="191"/>
      <c r="G146" s="191"/>
      <c r="H146" s="163"/>
    </row>
    <row r="147" spans="2:8">
      <c r="B147" s="163"/>
      <c r="C147" s="163"/>
      <c r="D147" s="163"/>
      <c r="E147" s="163"/>
      <c r="F147" s="191"/>
      <c r="G147" s="191"/>
      <c r="H147" s="163"/>
    </row>
    <row r="148" spans="2:8" ht="18" customHeight="1">
      <c r="B148" s="163"/>
      <c r="C148" s="163"/>
      <c r="D148" s="163"/>
      <c r="E148" s="163"/>
      <c r="F148" s="191"/>
      <c r="G148" s="191"/>
      <c r="H148" s="163"/>
    </row>
    <row r="149" spans="2:8" ht="17.399999999999999" customHeight="1">
      <c r="B149" s="163"/>
      <c r="C149" s="163"/>
      <c r="D149" s="163"/>
      <c r="E149" s="163"/>
      <c r="F149" s="191"/>
      <c r="G149" s="191"/>
      <c r="H149" s="163"/>
    </row>
    <row r="150" spans="2:8">
      <c r="B150" s="163"/>
      <c r="C150" s="163"/>
      <c r="D150" s="163"/>
      <c r="E150" s="163"/>
      <c r="F150" s="191"/>
      <c r="G150" s="191"/>
      <c r="H150" s="163"/>
    </row>
    <row r="151" spans="2:8" ht="31.95" customHeight="1">
      <c r="B151" s="163"/>
      <c r="C151" s="163"/>
      <c r="D151" s="163"/>
      <c r="E151" s="163"/>
      <c r="F151" s="191"/>
      <c r="G151" s="191"/>
      <c r="H151" s="163"/>
    </row>
    <row r="152" spans="2:8" ht="31.95" customHeight="1">
      <c r="B152" s="163"/>
      <c r="C152" s="163"/>
      <c r="D152" s="163"/>
      <c r="E152" s="163"/>
      <c r="F152" s="191"/>
      <c r="G152" s="191"/>
      <c r="H152" s="163"/>
    </row>
    <row r="153" spans="2:8" ht="31.95" customHeight="1">
      <c r="B153" s="163"/>
      <c r="C153" s="163"/>
      <c r="D153" s="163"/>
      <c r="E153" s="163"/>
      <c r="F153" s="191"/>
      <c r="G153" s="191"/>
      <c r="H153" s="163"/>
    </row>
    <row r="154" spans="2:8" ht="31.95" customHeight="1">
      <c r="B154" s="163"/>
      <c r="C154" s="163"/>
      <c r="D154" s="163"/>
      <c r="E154" s="163"/>
      <c r="F154" s="191"/>
      <c r="G154" s="191"/>
      <c r="H154" s="163"/>
    </row>
    <row r="155" spans="2:8" ht="31.95" customHeight="1">
      <c r="B155" s="163"/>
      <c r="C155" s="163"/>
      <c r="D155" s="163"/>
      <c r="E155" s="163"/>
      <c r="F155" s="191"/>
      <c r="G155" s="191"/>
      <c r="H155" s="163"/>
    </row>
    <row r="156" spans="2:8" ht="31.95" customHeight="1">
      <c r="B156" s="163"/>
      <c r="C156" s="163"/>
      <c r="D156" s="163"/>
      <c r="E156" s="163"/>
      <c r="F156" s="191"/>
      <c r="G156" s="191"/>
      <c r="H156" s="163"/>
    </row>
    <row r="157" spans="2:8">
      <c r="B157" s="188"/>
      <c r="C157" s="189"/>
      <c r="D157" s="189"/>
      <c r="E157" s="190"/>
      <c r="F157" s="191"/>
      <c r="G157" s="191"/>
      <c r="H157" s="163"/>
    </row>
    <row r="158" spans="2:8">
      <c r="B158" s="188"/>
      <c r="C158" s="189"/>
      <c r="D158" s="189"/>
      <c r="E158" s="190"/>
      <c r="F158" s="191"/>
      <c r="G158" s="191"/>
      <c r="H158" s="163"/>
    </row>
    <row r="159" spans="2:8">
      <c r="B159" s="188"/>
      <c r="C159" s="189"/>
      <c r="D159" s="189"/>
      <c r="E159" s="190"/>
      <c r="F159" s="191"/>
      <c r="G159" s="191"/>
      <c r="H159" s="163"/>
    </row>
    <row r="160" spans="2:8">
      <c r="B160" s="188"/>
      <c r="C160" s="189"/>
      <c r="D160" s="189"/>
      <c r="E160" s="190"/>
      <c r="F160" s="191"/>
      <c r="G160" s="191"/>
      <c r="H160" s="163"/>
    </row>
    <row r="161" spans="2:8">
      <c r="B161" s="188"/>
      <c r="C161" s="189"/>
      <c r="D161" s="189"/>
      <c r="E161" s="190"/>
      <c r="F161" s="191"/>
      <c r="G161" s="191"/>
      <c r="H161" s="163"/>
    </row>
    <row r="162" spans="2:8">
      <c r="B162" s="188"/>
      <c r="C162" s="189"/>
      <c r="D162" s="189"/>
      <c r="E162" s="190"/>
      <c r="F162" s="191"/>
      <c r="G162" s="191"/>
      <c r="H162" s="163"/>
    </row>
    <row r="163" spans="2:8">
      <c r="B163" s="188"/>
      <c r="C163" s="189"/>
      <c r="D163" s="189"/>
      <c r="E163" s="190"/>
      <c r="F163" s="191"/>
      <c r="G163" s="191"/>
      <c r="H163" s="163"/>
    </row>
  </sheetData>
  <autoFilter ref="B9:C88" xr:uid="{00000000-0001-0000-0200-000000000000}"/>
  <mergeCells count="16">
    <mergeCell ref="F91:F92"/>
    <mergeCell ref="G91:G92"/>
    <mergeCell ref="D91:D92"/>
    <mergeCell ref="G9:G10"/>
    <mergeCell ref="F9:F10"/>
    <mergeCell ref="B5:G5"/>
    <mergeCell ref="B6:G6"/>
    <mergeCell ref="C9:C10"/>
    <mergeCell ref="C91:C92"/>
    <mergeCell ref="D9:D10"/>
    <mergeCell ref="B1:G4"/>
    <mergeCell ref="B7:E7"/>
    <mergeCell ref="B9:B10"/>
    <mergeCell ref="E9:E10"/>
    <mergeCell ref="E91:E92"/>
    <mergeCell ref="B91:B92"/>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9" max="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6FFCC"/>
  </sheetPr>
  <dimension ref="B1:G92"/>
  <sheetViews>
    <sheetView showGridLines="0" zoomScaleNormal="100" workbookViewId="0">
      <selection activeCell="E7" sqref="E7"/>
    </sheetView>
  </sheetViews>
  <sheetFormatPr baseColWidth="10" defaultColWidth="11.44140625" defaultRowHeight="12"/>
  <cols>
    <col min="1" max="1" width="2.44140625" style="159" customWidth="1"/>
    <col min="2" max="2" width="57.6640625" style="159" customWidth="1"/>
    <col min="3" max="4" width="19.88671875" style="159" bestFit="1" customWidth="1"/>
    <col min="5" max="16384" width="11.44140625" style="159"/>
  </cols>
  <sheetData>
    <row r="1" spans="2:5" ht="12" customHeight="1">
      <c r="B1" s="560" t="s">
        <v>392</v>
      </c>
      <c r="C1" s="560"/>
      <c r="D1" s="560"/>
    </row>
    <row r="2" spans="2:5" ht="12" customHeight="1">
      <c r="B2" s="560"/>
      <c r="C2" s="560"/>
      <c r="D2" s="560"/>
    </row>
    <row r="3" spans="2:5" ht="12" customHeight="1">
      <c r="B3" s="560"/>
      <c r="C3" s="560"/>
      <c r="D3" s="560"/>
    </row>
    <row r="4" spans="2:5">
      <c r="B4" s="562" t="s">
        <v>1034</v>
      </c>
      <c r="C4" s="562"/>
      <c r="D4" s="562"/>
    </row>
    <row r="5" spans="2:5">
      <c r="B5" s="562" t="s">
        <v>408</v>
      </c>
      <c r="C5" s="562"/>
      <c r="D5" s="562"/>
    </row>
    <row r="6" spans="2:5">
      <c r="B6" s="561" t="s">
        <v>1036</v>
      </c>
      <c r="C6" s="561"/>
      <c r="D6" s="561"/>
    </row>
    <row r="7" spans="2:5">
      <c r="B7" s="204"/>
    </row>
    <row r="8" spans="2:5">
      <c r="B8" s="205"/>
    </row>
    <row r="9" spans="2:5" ht="12.6" thickBot="1">
      <c r="B9" s="206" t="s">
        <v>356</v>
      </c>
    </row>
    <row r="10" spans="2:5" ht="12" customHeight="1">
      <c r="B10" s="558"/>
      <c r="C10" s="565" t="s">
        <v>1056</v>
      </c>
      <c r="D10" s="556" t="s">
        <v>1057</v>
      </c>
    </row>
    <row r="11" spans="2:5" ht="24" customHeight="1" thickBot="1">
      <c r="B11" s="559"/>
      <c r="C11" s="566"/>
      <c r="D11" s="557"/>
    </row>
    <row r="12" spans="2:5">
      <c r="B12" s="263" t="s">
        <v>55</v>
      </c>
      <c r="C12" s="471">
        <v>1656296702</v>
      </c>
      <c r="D12" s="472">
        <v>0</v>
      </c>
      <c r="E12" s="480"/>
    </row>
    <row r="13" spans="2:5">
      <c r="B13" s="208" t="s">
        <v>56</v>
      </c>
      <c r="C13" s="466"/>
      <c r="D13" s="473"/>
      <c r="E13" s="160"/>
    </row>
    <row r="14" spans="2:5">
      <c r="B14" s="158" t="s">
        <v>57</v>
      </c>
      <c r="C14" s="466"/>
      <c r="D14" s="473"/>
      <c r="E14" s="160"/>
    </row>
    <row r="15" spans="2:5">
      <c r="B15" s="158" t="s">
        <v>58</v>
      </c>
      <c r="C15" s="467">
        <v>1088763994</v>
      </c>
      <c r="D15" s="474">
        <v>0</v>
      </c>
    </row>
    <row r="16" spans="2:5">
      <c r="B16" s="158"/>
      <c r="C16" s="467">
        <v>0</v>
      </c>
      <c r="D16" s="473"/>
      <c r="E16" s="160"/>
    </row>
    <row r="17" spans="2:7">
      <c r="B17" s="208" t="s">
        <v>59</v>
      </c>
      <c r="C17" s="467">
        <v>0</v>
      </c>
      <c r="D17" s="473"/>
    </row>
    <row r="18" spans="2:7">
      <c r="B18" s="158" t="s">
        <v>57</v>
      </c>
      <c r="C18" s="467">
        <v>0</v>
      </c>
      <c r="D18" s="474">
        <v>0</v>
      </c>
    </row>
    <row r="19" spans="2:7">
      <c r="B19" s="158" t="s">
        <v>58</v>
      </c>
      <c r="C19" s="467">
        <v>3327799</v>
      </c>
      <c r="D19" s="473">
        <v>0</v>
      </c>
    </row>
    <row r="20" spans="2:7">
      <c r="B20" s="158"/>
      <c r="C20" s="467">
        <v>0</v>
      </c>
      <c r="D20" s="473"/>
      <c r="G20" s="160"/>
    </row>
    <row r="21" spans="2:7">
      <c r="B21" s="208" t="s">
        <v>60</v>
      </c>
      <c r="C21" s="467">
        <v>0</v>
      </c>
      <c r="D21" s="473"/>
    </row>
    <row r="22" spans="2:7">
      <c r="B22" s="158" t="s">
        <v>61</v>
      </c>
      <c r="C22" s="467">
        <v>0</v>
      </c>
      <c r="D22" s="473">
        <v>0</v>
      </c>
    </row>
    <row r="23" spans="2:7">
      <c r="B23" s="158" t="s">
        <v>62</v>
      </c>
      <c r="C23" s="467">
        <v>0</v>
      </c>
      <c r="D23" s="473">
        <v>0</v>
      </c>
    </row>
    <row r="24" spans="2:7">
      <c r="B24" s="158" t="s">
        <v>63</v>
      </c>
      <c r="C24" s="467">
        <v>0</v>
      </c>
      <c r="D24" s="473">
        <v>0</v>
      </c>
    </row>
    <row r="25" spans="2:7">
      <c r="B25" s="209" t="s">
        <v>335</v>
      </c>
      <c r="C25" s="467">
        <v>0</v>
      </c>
      <c r="D25" s="473">
        <v>0</v>
      </c>
    </row>
    <row r="26" spans="2:7">
      <c r="B26" s="158" t="s">
        <v>404</v>
      </c>
      <c r="C26" s="467">
        <v>0</v>
      </c>
      <c r="D26" s="473">
        <v>0</v>
      </c>
    </row>
    <row r="27" spans="2:7">
      <c r="B27" s="158" t="s">
        <v>272</v>
      </c>
      <c r="C27" s="467">
        <v>143253628</v>
      </c>
      <c r="D27" s="473">
        <v>0</v>
      </c>
    </row>
    <row r="28" spans="2:7">
      <c r="B28" s="158" t="s">
        <v>372</v>
      </c>
      <c r="C28" s="467">
        <v>273529187</v>
      </c>
      <c r="D28" s="473">
        <v>0</v>
      </c>
    </row>
    <row r="29" spans="2:7" ht="24">
      <c r="B29" s="158" t="s">
        <v>334</v>
      </c>
      <c r="C29" s="467">
        <v>0</v>
      </c>
      <c r="D29" s="473">
        <v>0</v>
      </c>
    </row>
    <row r="30" spans="2:7">
      <c r="B30" s="158" t="s">
        <v>336</v>
      </c>
      <c r="C30" s="467">
        <v>0</v>
      </c>
      <c r="D30" s="473">
        <v>0</v>
      </c>
    </row>
    <row r="31" spans="2:7">
      <c r="B31" s="158" t="s">
        <v>271</v>
      </c>
      <c r="C31" s="467">
        <v>0</v>
      </c>
      <c r="D31" s="473">
        <v>0</v>
      </c>
    </row>
    <row r="32" spans="2:7">
      <c r="B32" s="158" t="s">
        <v>267</v>
      </c>
      <c r="C32" s="467">
        <v>147422094</v>
      </c>
      <c r="D32" s="474">
        <v>0</v>
      </c>
    </row>
    <row r="33" spans="2:5">
      <c r="B33" s="158"/>
      <c r="C33" s="468"/>
      <c r="D33" s="475"/>
    </row>
    <row r="34" spans="2:5">
      <c r="B34" s="202"/>
      <c r="C34" s="466"/>
      <c r="D34" s="473"/>
    </row>
    <row r="35" spans="2:5">
      <c r="B35" s="202" t="s">
        <v>270</v>
      </c>
      <c r="C35" s="469">
        <v>-324656904</v>
      </c>
      <c r="D35" s="476">
        <v>0</v>
      </c>
    </row>
    <row r="36" spans="2:5">
      <c r="B36" s="203" t="s">
        <v>64</v>
      </c>
      <c r="C36" s="466">
        <v>-913892</v>
      </c>
      <c r="D36" s="473">
        <v>0</v>
      </c>
    </row>
    <row r="37" spans="2:5" ht="10.8" customHeight="1">
      <c r="B37" s="203" t="s">
        <v>373</v>
      </c>
      <c r="C37" s="466">
        <v>-26958509</v>
      </c>
      <c r="D37" s="473">
        <v>0</v>
      </c>
      <c r="E37" s="160"/>
    </row>
    <row r="38" spans="2:5">
      <c r="B38" s="203" t="s">
        <v>381</v>
      </c>
      <c r="C38" s="466">
        <v>0</v>
      </c>
      <c r="D38" s="473">
        <v>0</v>
      </c>
      <c r="E38" s="160"/>
    </row>
    <row r="39" spans="2:5">
      <c r="B39" s="203" t="s">
        <v>184</v>
      </c>
      <c r="C39" s="466">
        <v>-251916177</v>
      </c>
      <c r="D39" s="473">
        <v>0</v>
      </c>
      <c r="E39" s="160"/>
    </row>
    <row r="40" spans="2:5">
      <c r="B40" s="203" t="s">
        <v>470</v>
      </c>
      <c r="C40" s="466">
        <v>-44868326</v>
      </c>
      <c r="D40" s="473">
        <v>0</v>
      </c>
      <c r="E40" s="479"/>
    </row>
    <row r="41" spans="2:5">
      <c r="B41" s="203"/>
      <c r="C41" s="466"/>
      <c r="D41" s="473"/>
    </row>
    <row r="42" spans="2:5">
      <c r="B42" s="202" t="s">
        <v>65</v>
      </c>
      <c r="C42" s="466"/>
      <c r="D42" s="473"/>
    </row>
    <row r="43" spans="2:5">
      <c r="B43" s="202" t="s">
        <v>268</v>
      </c>
      <c r="C43" s="466"/>
      <c r="D43" s="473"/>
    </row>
    <row r="44" spans="2:5">
      <c r="B44" s="203" t="s">
        <v>66</v>
      </c>
      <c r="C44" s="466"/>
      <c r="D44" s="473"/>
    </row>
    <row r="45" spans="2:5">
      <c r="B45" s="203" t="s">
        <v>67</v>
      </c>
      <c r="C45" s="466"/>
      <c r="D45" s="473"/>
    </row>
    <row r="46" spans="2:5">
      <c r="B46" s="203" t="s">
        <v>286</v>
      </c>
      <c r="C46" s="466"/>
      <c r="D46" s="473"/>
    </row>
    <row r="47" spans="2:5">
      <c r="B47" s="202" t="s">
        <v>269</v>
      </c>
      <c r="C47" s="469">
        <v>-1180619832</v>
      </c>
      <c r="D47" s="476">
        <v>0</v>
      </c>
    </row>
    <row r="48" spans="2:5">
      <c r="B48" s="203" t="s">
        <v>69</v>
      </c>
      <c r="C48" s="466"/>
      <c r="D48" s="473"/>
    </row>
    <row r="49" spans="2:4">
      <c r="B49" s="203" t="s">
        <v>395</v>
      </c>
      <c r="C49" s="466">
        <v>-472180221</v>
      </c>
      <c r="D49" s="473">
        <v>0</v>
      </c>
    </row>
    <row r="50" spans="2:4">
      <c r="B50" s="203" t="s">
        <v>396</v>
      </c>
      <c r="C50" s="466">
        <v>-39348354</v>
      </c>
      <c r="D50" s="473">
        <v>0</v>
      </c>
    </row>
    <row r="51" spans="2:4">
      <c r="B51" s="203" t="s">
        <v>397</v>
      </c>
      <c r="C51" s="466">
        <v>-77909736</v>
      </c>
      <c r="D51" s="473">
        <v>0</v>
      </c>
    </row>
    <row r="52" spans="2:4">
      <c r="B52" s="203" t="s">
        <v>70</v>
      </c>
      <c r="C52" s="466">
        <v>0</v>
      </c>
      <c r="D52" s="473">
        <v>0</v>
      </c>
    </row>
    <row r="53" spans="2:4">
      <c r="B53" s="203" t="s">
        <v>170</v>
      </c>
      <c r="C53" s="466">
        <v>-486688474</v>
      </c>
      <c r="D53" s="473">
        <v>0</v>
      </c>
    </row>
    <row r="54" spans="2:4">
      <c r="B54" s="203" t="s">
        <v>956</v>
      </c>
      <c r="C54" s="466">
        <v>-12540107</v>
      </c>
      <c r="D54" s="473">
        <v>0</v>
      </c>
    </row>
    <row r="55" spans="2:4">
      <c r="B55" s="203" t="s">
        <v>71</v>
      </c>
      <c r="C55" s="466">
        <v>0</v>
      </c>
      <c r="D55" s="473">
        <v>0</v>
      </c>
    </row>
    <row r="56" spans="2:4">
      <c r="B56" s="203" t="s">
        <v>72</v>
      </c>
      <c r="C56" s="466">
        <v>0</v>
      </c>
      <c r="D56" s="473">
        <v>0</v>
      </c>
    </row>
    <row r="57" spans="2:4">
      <c r="B57" s="203" t="s">
        <v>73</v>
      </c>
      <c r="C57" s="466">
        <v>0</v>
      </c>
      <c r="D57" s="473">
        <v>0</v>
      </c>
    </row>
    <row r="58" spans="2:4">
      <c r="B58" s="158" t="s">
        <v>74</v>
      </c>
      <c r="C58" s="466">
        <v>-59802164</v>
      </c>
      <c r="D58" s="473">
        <v>0</v>
      </c>
    </row>
    <row r="59" spans="2:4">
      <c r="B59" s="158" t="s">
        <v>992</v>
      </c>
      <c r="C59" s="466">
        <v>0</v>
      </c>
      <c r="D59" s="473">
        <v>0</v>
      </c>
    </row>
    <row r="60" spans="2:4">
      <c r="B60" s="158" t="s">
        <v>484</v>
      </c>
      <c r="C60" s="466">
        <v>-23475948</v>
      </c>
      <c r="D60" s="473">
        <v>0</v>
      </c>
    </row>
    <row r="61" spans="2:4">
      <c r="B61" s="158" t="s">
        <v>957</v>
      </c>
      <c r="C61" s="466">
        <v>0</v>
      </c>
      <c r="D61" s="473">
        <v>0</v>
      </c>
    </row>
    <row r="62" spans="2:4">
      <c r="B62" s="158" t="s">
        <v>75</v>
      </c>
      <c r="C62" s="466">
        <v>0</v>
      </c>
      <c r="D62" s="473">
        <v>0</v>
      </c>
    </row>
    <row r="63" spans="2:4">
      <c r="B63" s="209" t="s">
        <v>76</v>
      </c>
      <c r="C63" s="466">
        <v>-8674828</v>
      </c>
      <c r="D63" s="473">
        <v>0</v>
      </c>
    </row>
    <row r="64" spans="2:4">
      <c r="B64" s="158" t="s">
        <v>501</v>
      </c>
      <c r="C64" s="466">
        <v>0</v>
      </c>
      <c r="D64" s="473">
        <v>0</v>
      </c>
    </row>
    <row r="65" spans="2:5">
      <c r="B65" s="158" t="s">
        <v>1027</v>
      </c>
      <c r="C65" s="466"/>
      <c r="D65" s="473"/>
    </row>
    <row r="66" spans="2:5">
      <c r="B66" s="207" t="s">
        <v>77</v>
      </c>
      <c r="C66" s="469">
        <v>151019966</v>
      </c>
      <c r="D66" s="476">
        <v>0</v>
      </c>
    </row>
    <row r="67" spans="2:5">
      <c r="B67" s="207"/>
      <c r="C67" s="466"/>
      <c r="D67" s="473"/>
    </row>
    <row r="68" spans="2:5">
      <c r="B68" s="207" t="s">
        <v>185</v>
      </c>
      <c r="C68" s="469"/>
      <c r="D68" s="476"/>
    </row>
    <row r="69" spans="2:5">
      <c r="B69" s="158" t="s">
        <v>374</v>
      </c>
      <c r="C69" s="466">
        <v>0</v>
      </c>
      <c r="D69" s="473">
        <v>0</v>
      </c>
    </row>
    <row r="70" spans="2:5">
      <c r="B70" s="158" t="s">
        <v>375</v>
      </c>
      <c r="C70" s="466">
        <v>0</v>
      </c>
      <c r="D70" s="473">
        <v>0</v>
      </c>
    </row>
    <row r="71" spans="2:5">
      <c r="B71" s="207"/>
      <c r="C71" s="466"/>
      <c r="D71" s="473"/>
    </row>
    <row r="72" spans="2:5">
      <c r="B72" s="207" t="s">
        <v>456</v>
      </c>
      <c r="C72" s="469">
        <v>94904271</v>
      </c>
      <c r="D72" s="476">
        <v>0</v>
      </c>
    </row>
    <row r="73" spans="2:5">
      <c r="B73" s="207" t="s">
        <v>78</v>
      </c>
      <c r="C73" s="469">
        <v>97191834</v>
      </c>
      <c r="D73" s="476">
        <v>0</v>
      </c>
    </row>
    <row r="74" spans="2:5">
      <c r="B74" s="158" t="s">
        <v>322</v>
      </c>
      <c r="C74" s="466">
        <v>0</v>
      </c>
      <c r="D74" s="473">
        <v>0</v>
      </c>
    </row>
    <row r="75" spans="2:5">
      <c r="B75" s="158" t="s">
        <v>279</v>
      </c>
      <c r="C75" s="466">
        <v>97191834</v>
      </c>
      <c r="D75" s="473">
        <v>0</v>
      </c>
    </row>
    <row r="76" spans="2:5">
      <c r="B76" s="207" t="s">
        <v>79</v>
      </c>
      <c r="C76" s="469">
        <v>-2287563</v>
      </c>
      <c r="D76" s="476">
        <v>0</v>
      </c>
      <c r="E76" s="479"/>
    </row>
    <row r="77" spans="2:5">
      <c r="B77" s="158" t="s">
        <v>323</v>
      </c>
      <c r="C77" s="466">
        <v>-2231641</v>
      </c>
      <c r="D77" s="473">
        <v>0</v>
      </c>
    </row>
    <row r="78" spans="2:5">
      <c r="B78" s="158" t="s">
        <v>281</v>
      </c>
      <c r="C78" s="466">
        <v>-55922</v>
      </c>
      <c r="D78" s="473">
        <v>0</v>
      </c>
    </row>
    <row r="79" spans="2:5">
      <c r="B79" s="158"/>
      <c r="C79" s="466">
        <v>0</v>
      </c>
      <c r="D79" s="473">
        <v>0</v>
      </c>
      <c r="E79" s="160"/>
    </row>
    <row r="80" spans="2:5">
      <c r="B80" s="207" t="s">
        <v>454</v>
      </c>
      <c r="C80" s="466"/>
      <c r="D80" s="473"/>
    </row>
    <row r="81" spans="2:4">
      <c r="B81" s="158" t="s">
        <v>80</v>
      </c>
      <c r="C81" s="466">
        <v>0</v>
      </c>
      <c r="D81" s="473">
        <v>0</v>
      </c>
    </row>
    <row r="82" spans="2:4">
      <c r="B82" s="158" t="s">
        <v>81</v>
      </c>
      <c r="C82" s="466">
        <v>0</v>
      </c>
      <c r="D82" s="473">
        <v>0</v>
      </c>
    </row>
    <row r="83" spans="2:4">
      <c r="B83" s="207" t="s">
        <v>82</v>
      </c>
      <c r="C83" s="466">
        <v>0</v>
      </c>
      <c r="D83" s="473">
        <v>0</v>
      </c>
    </row>
    <row r="84" spans="2:4">
      <c r="B84" s="210" t="s">
        <v>83</v>
      </c>
      <c r="C84" s="466">
        <v>0</v>
      </c>
      <c r="D84" s="473">
        <v>0</v>
      </c>
    </row>
    <row r="85" spans="2:4">
      <c r="B85" s="210" t="s">
        <v>84</v>
      </c>
      <c r="C85" s="466">
        <v>0</v>
      </c>
      <c r="D85" s="473">
        <v>0</v>
      </c>
    </row>
    <row r="86" spans="2:4">
      <c r="B86" s="211" t="s">
        <v>85</v>
      </c>
      <c r="C86" s="632">
        <v>245924237</v>
      </c>
      <c r="D86" s="477">
        <v>0</v>
      </c>
    </row>
    <row r="87" spans="2:4">
      <c r="B87" s="212" t="s">
        <v>86</v>
      </c>
      <c r="C87" s="466">
        <v>-5725330</v>
      </c>
      <c r="D87" s="473">
        <v>0</v>
      </c>
    </row>
    <row r="88" spans="2:4" ht="12.6" thickBot="1">
      <c r="B88" s="213" t="s">
        <v>87</v>
      </c>
      <c r="C88" s="470">
        <v>240198907</v>
      </c>
      <c r="D88" s="478">
        <v>0</v>
      </c>
    </row>
    <row r="89" spans="2:4">
      <c r="C89" s="215"/>
      <c r="D89" s="215"/>
    </row>
    <row r="90" spans="2:4">
      <c r="B90" s="214" t="s">
        <v>324</v>
      </c>
      <c r="C90" s="160"/>
    </row>
    <row r="92" spans="2:4">
      <c r="C92" s="160"/>
    </row>
  </sheetData>
  <autoFilter ref="B10:C90" xr:uid="{00000000-0001-0000-0300-000000000000}"/>
  <mergeCells count="7">
    <mergeCell ref="D10:D11"/>
    <mergeCell ref="B10:B11"/>
    <mergeCell ref="B6:D6"/>
    <mergeCell ref="B4:D4"/>
    <mergeCell ref="B5:D5"/>
    <mergeCell ref="C10:C11"/>
    <mergeCell ref="B1:D3"/>
  </mergeCells>
  <pageMargins left="1.1023622047244095" right="0.70866141732283472" top="0.74803149606299213" bottom="0.74803149606299213" header="0.31496062992125984" footer="0.31496062992125984"/>
  <pageSetup paperSize="9" scale="70"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59FB-B666-4BB7-A180-641E8626926D}">
  <sheetPr>
    <tabColor rgb="FF66FFCC"/>
  </sheetPr>
  <dimension ref="A1:F45"/>
  <sheetViews>
    <sheetView showGridLines="0" topLeftCell="A3" workbookViewId="0">
      <selection activeCell="D12" sqref="D12"/>
    </sheetView>
  </sheetViews>
  <sheetFormatPr baseColWidth="10" defaultColWidth="11.44140625" defaultRowHeight="13.2"/>
  <cols>
    <col min="1" max="1" width="62" style="303" customWidth="1"/>
    <col min="2" max="2" width="20" style="303" customWidth="1"/>
    <col min="3" max="3" width="20.44140625" style="303" hidden="1" customWidth="1"/>
    <col min="4" max="4" width="18" style="292" customWidth="1"/>
    <col min="5" max="5" width="11.44140625" style="292"/>
    <col min="6" max="6" width="13.77734375" style="292" customWidth="1"/>
    <col min="7" max="16384" width="11.44140625" style="292"/>
  </cols>
  <sheetData>
    <row r="1" spans="1:6" ht="13.2" customHeight="1">
      <c r="A1" s="568" t="s">
        <v>392</v>
      </c>
      <c r="B1" s="568"/>
      <c r="C1" s="568"/>
      <c r="D1"/>
      <c r="E1"/>
    </row>
    <row r="2" spans="1:6" ht="13.2" customHeight="1">
      <c r="A2" s="568"/>
      <c r="B2" s="568"/>
      <c r="C2" s="568"/>
      <c r="D2"/>
      <c r="E2"/>
    </row>
    <row r="3" spans="1:6" ht="14.4">
      <c r="A3" s="569" t="s">
        <v>88</v>
      </c>
      <c r="B3" s="569"/>
      <c r="C3" s="569"/>
      <c r="D3"/>
      <c r="E3"/>
    </row>
    <row r="4" spans="1:6" ht="14.4">
      <c r="A4" s="570" t="s">
        <v>994</v>
      </c>
      <c r="B4" s="570"/>
      <c r="C4" s="570"/>
      <c r="D4"/>
      <c r="E4"/>
    </row>
    <row r="5" spans="1:6" ht="14.4">
      <c r="A5" s="571"/>
      <c r="B5" s="571"/>
      <c r="C5" s="571"/>
      <c r="D5"/>
      <c r="E5"/>
    </row>
    <row r="6" spans="1:6" ht="18" thickBot="1">
      <c r="A6" s="293" t="s">
        <v>356</v>
      </c>
      <c r="B6" s="404"/>
      <c r="C6" s="404"/>
      <c r="D6"/>
      <c r="E6"/>
    </row>
    <row r="7" spans="1:6">
      <c r="A7" s="572" t="s">
        <v>89</v>
      </c>
      <c r="B7" s="563" t="s">
        <v>1022</v>
      </c>
      <c r="C7" s="405" t="s">
        <v>1020</v>
      </c>
      <c r="D7" s="563" t="s">
        <v>1025</v>
      </c>
      <c r="E7" s="563" t="s">
        <v>1023</v>
      </c>
      <c r="F7" s="565" t="s">
        <v>1024</v>
      </c>
    </row>
    <row r="8" spans="1:6" ht="27.6" customHeight="1" thickBot="1">
      <c r="A8" s="573"/>
      <c r="B8" s="564"/>
      <c r="C8" s="347"/>
      <c r="D8" s="564"/>
      <c r="E8" s="564"/>
      <c r="F8" s="566"/>
    </row>
    <row r="9" spans="1:6">
      <c r="A9" s="294" t="s">
        <v>90</v>
      </c>
      <c r="B9" s="346">
        <f>'[1]PAPEL FE 2024 Diciembre'!G94</f>
        <v>8327831115</v>
      </c>
      <c r="C9" s="347">
        <v>1227428231</v>
      </c>
      <c r="D9" s="346">
        <f>+'[2]Estado de Flujo de Efectivo'!$E$17</f>
        <v>7999455</v>
      </c>
      <c r="E9" s="346"/>
      <c r="F9" s="346"/>
    </row>
    <row r="10" spans="1:6">
      <c r="A10" s="294" t="s">
        <v>473</v>
      </c>
      <c r="B10" s="346">
        <f>'[1]PAPEL FE 2024 Diciembre'!I94</f>
        <v>-642840911</v>
      </c>
      <c r="C10" s="347">
        <v>-1023044361</v>
      </c>
      <c r="D10" s="346"/>
      <c r="E10" s="346"/>
      <c r="F10" s="346"/>
    </row>
    <row r="11" spans="1:6">
      <c r="A11" s="294" t="s">
        <v>283</v>
      </c>
      <c r="B11" s="346">
        <f>'[1]PAPEL FE 2024 Diciembre'!K94+'[1]PAPEL FE 2024 Diciembre'!M94+'[1]PAPEL FE 2024 Diciembre'!L94+'[1]PAPEL FE 2024 Diciembre'!O94</f>
        <v>-1782501483</v>
      </c>
      <c r="C11" s="347"/>
      <c r="D11" s="346">
        <f>+'[2]Estado de Flujo de Efectivo'!$E$18</f>
        <v>-2585835780</v>
      </c>
      <c r="E11" s="346"/>
      <c r="F11" s="346"/>
    </row>
    <row r="12" spans="1:6">
      <c r="A12" s="294" t="s">
        <v>91</v>
      </c>
      <c r="B12" s="344"/>
      <c r="C12" s="347">
        <v>154796634</v>
      </c>
      <c r="D12" s="344"/>
      <c r="E12" s="344"/>
      <c r="F12" s="344"/>
    </row>
    <row r="13" spans="1:6" ht="27" thickBot="1">
      <c r="A13" s="295" t="s">
        <v>92</v>
      </c>
      <c r="B13" s="345">
        <f>SUM(B9:B12)</f>
        <v>5902488721</v>
      </c>
      <c r="C13" s="351">
        <v>359180504</v>
      </c>
      <c r="D13" s="345"/>
      <c r="E13" s="345"/>
      <c r="F13" s="345"/>
    </row>
    <row r="14" spans="1:6" ht="13.8" thickTop="1">
      <c r="A14" s="296" t="s">
        <v>93</v>
      </c>
      <c r="B14" s="344"/>
      <c r="C14" s="347"/>
      <c r="D14" s="344"/>
      <c r="E14" s="344"/>
      <c r="F14" s="344"/>
    </row>
    <row r="15" spans="1:6">
      <c r="A15" s="294" t="s">
        <v>94</v>
      </c>
      <c r="B15" s="344"/>
      <c r="C15" s="347"/>
      <c r="D15" s="344"/>
      <c r="E15" s="344"/>
      <c r="F15" s="344"/>
    </row>
    <row r="16" spans="1:6">
      <c r="A16" s="294" t="s">
        <v>95</v>
      </c>
      <c r="B16" s="344"/>
      <c r="C16" s="347"/>
      <c r="D16" s="344"/>
      <c r="E16" s="344"/>
      <c r="F16" s="344"/>
    </row>
    <row r="17" spans="1:6">
      <c r="A17" s="294" t="s">
        <v>474</v>
      </c>
      <c r="B17" s="346">
        <f>'[1]PAPEL FE 2024 Diciembre'!H94</f>
        <v>-731183326</v>
      </c>
      <c r="C17" s="347">
        <v>-226964189</v>
      </c>
      <c r="D17" s="346"/>
      <c r="E17" s="346"/>
      <c r="F17" s="346"/>
    </row>
    <row r="18" spans="1:6" ht="13.8" thickBot="1">
      <c r="A18" s="295" t="s">
        <v>96</v>
      </c>
      <c r="B18" s="345">
        <f>B13+B17</f>
        <v>5171305395</v>
      </c>
      <c r="C18" s="351">
        <v>132216315</v>
      </c>
      <c r="D18" s="345"/>
      <c r="E18" s="345"/>
      <c r="F18" s="345"/>
    </row>
    <row r="19" spans="1:6" ht="13.8" thickTop="1">
      <c r="A19" s="294" t="s">
        <v>97</v>
      </c>
      <c r="B19" s="344">
        <v>0</v>
      </c>
      <c r="C19" s="347">
        <v>-20580286</v>
      </c>
      <c r="D19" s="344"/>
      <c r="E19" s="344"/>
      <c r="F19" s="344"/>
    </row>
    <row r="20" spans="1:6" ht="13.8" thickBot="1">
      <c r="A20" s="295" t="s">
        <v>98</v>
      </c>
      <c r="B20" s="345">
        <f>B18+B19</f>
        <v>5171305395</v>
      </c>
      <c r="C20" s="351">
        <v>111636029</v>
      </c>
      <c r="D20" s="345"/>
      <c r="E20" s="345"/>
      <c r="F20" s="345"/>
    </row>
    <row r="21" spans="1:6" ht="13.8" thickTop="1">
      <c r="A21" s="297" t="s">
        <v>99</v>
      </c>
      <c r="B21" s="344"/>
      <c r="C21" s="347"/>
      <c r="D21" s="344"/>
      <c r="E21" s="344"/>
      <c r="F21" s="344"/>
    </row>
    <row r="22" spans="1:6">
      <c r="A22" s="294" t="s">
        <v>100</v>
      </c>
      <c r="B22" s="344"/>
      <c r="C22" s="347">
        <v>-3452552134</v>
      </c>
      <c r="D22" s="344"/>
      <c r="E22" s="344"/>
      <c r="F22" s="344"/>
    </row>
    <row r="23" spans="1:6">
      <c r="A23" s="294" t="s">
        <v>475</v>
      </c>
      <c r="B23" s="346">
        <f>'[1]PAPEL FE 2024 Diciembre'!N94</f>
        <v>-5939540861</v>
      </c>
      <c r="C23" s="347">
        <v>-1002000000</v>
      </c>
      <c r="D23" s="346"/>
      <c r="E23" s="346"/>
      <c r="F23" s="346"/>
    </row>
    <row r="24" spans="1:6">
      <c r="A24" s="294" t="s">
        <v>102</v>
      </c>
      <c r="B24" s="344"/>
      <c r="C24" s="347">
        <v>0</v>
      </c>
      <c r="D24" s="344"/>
      <c r="E24" s="344"/>
      <c r="F24" s="344"/>
    </row>
    <row r="25" spans="1:6">
      <c r="A25" s="294" t="s">
        <v>103</v>
      </c>
      <c r="B25" s="344">
        <f>'[1]PAPEL FE 2024 Diciembre'!P94</f>
        <v>0</v>
      </c>
      <c r="C25" s="347">
        <v>2604088993</v>
      </c>
      <c r="D25" s="344"/>
      <c r="E25" s="344"/>
      <c r="F25" s="344"/>
    </row>
    <row r="26" spans="1:6">
      <c r="A26" s="294" t="s">
        <v>104</v>
      </c>
      <c r="B26" s="344"/>
      <c r="C26" s="347"/>
      <c r="D26" s="344"/>
      <c r="E26" s="344"/>
      <c r="F26" s="344"/>
    </row>
    <row r="27" spans="1:6">
      <c r="A27" s="294" t="s">
        <v>105</v>
      </c>
      <c r="B27" s="344"/>
      <c r="C27" s="347"/>
      <c r="D27" s="344"/>
      <c r="E27" s="344"/>
      <c r="F27" s="344"/>
    </row>
    <row r="28" spans="1:6">
      <c r="A28" s="294" t="s">
        <v>106</v>
      </c>
      <c r="B28" s="344"/>
      <c r="C28" s="347"/>
      <c r="D28" s="344"/>
      <c r="E28" s="344"/>
      <c r="F28" s="344"/>
    </row>
    <row r="29" spans="1:6">
      <c r="A29" s="298" t="s">
        <v>107</v>
      </c>
      <c r="B29" s="344">
        <v>0</v>
      </c>
      <c r="C29" s="347"/>
      <c r="D29" s="344"/>
      <c r="E29" s="344"/>
      <c r="F29" s="344"/>
    </row>
    <row r="30" spans="1:6">
      <c r="A30" s="300" t="s">
        <v>108</v>
      </c>
      <c r="B30" s="344"/>
      <c r="C30" s="347"/>
      <c r="D30" s="344"/>
      <c r="E30" s="344"/>
      <c r="F30" s="344"/>
    </row>
    <row r="31" spans="1:6">
      <c r="A31" s="294" t="s">
        <v>476</v>
      </c>
      <c r="B31" s="344"/>
      <c r="C31" s="347">
        <v>900000</v>
      </c>
      <c r="D31" s="344"/>
      <c r="E31" s="344"/>
      <c r="F31" s="344"/>
    </row>
    <row r="32" spans="1:6">
      <c r="A32" s="294" t="s">
        <v>109</v>
      </c>
      <c r="B32" s="344">
        <f>+'[1]PAPEL FE 2024 Diciembre'!R94</f>
        <v>280609</v>
      </c>
      <c r="C32" s="347">
        <v>4423867380</v>
      </c>
      <c r="D32" s="344"/>
      <c r="E32" s="344"/>
      <c r="F32" s="344"/>
    </row>
    <row r="33" spans="1:6">
      <c r="A33" s="294" t="s">
        <v>110</v>
      </c>
      <c r="B33" s="344"/>
      <c r="C33" s="347"/>
      <c r="D33" s="344"/>
      <c r="E33" s="344"/>
      <c r="F33" s="344"/>
    </row>
    <row r="34" spans="1:6">
      <c r="A34" s="294" t="s">
        <v>111</v>
      </c>
      <c r="B34" s="344">
        <f>'[1]PAPEL FE 2024 Diciembre'!T94</f>
        <v>-424666050</v>
      </c>
      <c r="C34" s="347">
        <v>-3767606</v>
      </c>
      <c r="D34" s="344"/>
      <c r="E34" s="344"/>
      <c r="F34" s="344"/>
    </row>
    <row r="35" spans="1:6">
      <c r="A35" s="294" t="s">
        <v>112</v>
      </c>
      <c r="B35" s="344"/>
      <c r="C35" s="347"/>
      <c r="D35" s="344"/>
      <c r="E35" s="344"/>
      <c r="F35" s="344"/>
    </row>
    <row r="36" spans="1:6" ht="13.8" thickBot="1">
      <c r="A36" s="299" t="s">
        <v>113</v>
      </c>
      <c r="B36" s="345">
        <f>+B20+B23+B25+B27+B28+B31+B22+B35+B34+B32+B29</f>
        <v>-1192620907</v>
      </c>
      <c r="C36" s="351">
        <v>2682172662</v>
      </c>
      <c r="D36" s="345"/>
      <c r="E36" s="345"/>
      <c r="F36" s="345"/>
    </row>
    <row r="37" spans="1:6" ht="14.4" thickTop="1" thickBot="1">
      <c r="A37" s="300" t="s">
        <v>186</v>
      </c>
      <c r="B37" s="348">
        <f>'[1]PAPEL FE 2024 Diciembre'!E6</f>
        <v>3458826472</v>
      </c>
      <c r="C37" s="349">
        <v>776653810</v>
      </c>
      <c r="D37" s="348"/>
      <c r="E37" s="348"/>
      <c r="F37" s="348"/>
    </row>
    <row r="38" spans="1:6" ht="14.4" thickTop="1" thickBot="1">
      <c r="A38" s="301" t="s">
        <v>187</v>
      </c>
      <c r="B38" s="350">
        <f>SUM(B36:B37)</f>
        <v>2266205565</v>
      </c>
      <c r="C38" s="352">
        <v>3458826472</v>
      </c>
      <c r="D38" s="350"/>
      <c r="E38" s="350"/>
      <c r="F38" s="350"/>
    </row>
    <row r="39" spans="1:6" ht="17.399999999999999">
      <c r="A39" s="302"/>
      <c r="B39" s="404">
        <f>+B38-'[1]PAPEL FE 2024 Diciembre'!B6</f>
        <v>0</v>
      </c>
      <c r="C39" s="404"/>
      <c r="D39" s="386">
        <f>+B38-'[1]Analitico 2024'!R3</f>
        <v>0</v>
      </c>
      <c r="E39"/>
    </row>
    <row r="40" spans="1:6" ht="14.4">
      <c r="A40" s="567" t="s">
        <v>477</v>
      </c>
      <c r="B40" s="567"/>
      <c r="C40" s="567"/>
      <c r="D40"/>
      <c r="E40"/>
    </row>
    <row r="41" spans="1:6" ht="14.4">
      <c r="A41" s="1"/>
      <c r="B41" s="257"/>
      <c r="C41" s="257"/>
      <c r="D41"/>
      <c r="E41"/>
    </row>
    <row r="42" spans="1:6" ht="14.4">
      <c r="A42" s="1"/>
      <c r="B42" s="257"/>
      <c r="C42" s="1"/>
      <c r="D42"/>
      <c r="E42"/>
    </row>
    <row r="43" spans="1:6">
      <c r="B43" s="304"/>
    </row>
    <row r="44" spans="1:6" ht="14.4">
      <c r="B44" s="305"/>
    </row>
    <row r="45" spans="1:6">
      <c r="B45" s="304"/>
    </row>
  </sheetData>
  <mergeCells count="10">
    <mergeCell ref="A1:C2"/>
    <mergeCell ref="A3:C3"/>
    <mergeCell ref="A4:C4"/>
    <mergeCell ref="A5:C5"/>
    <mergeCell ref="A7:A8"/>
    <mergeCell ref="D7:D8"/>
    <mergeCell ref="E7:E8"/>
    <mergeCell ref="F7:F8"/>
    <mergeCell ref="B7:B8"/>
    <mergeCell ref="A40:C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4F20B-611E-42A3-A262-296AA0C4E51D}">
  <sheetPr>
    <tabColor rgb="FF66FFCC"/>
  </sheetPr>
  <dimension ref="B2:M29"/>
  <sheetViews>
    <sheetView zoomScaleNormal="100" workbookViewId="0">
      <selection activeCell="I22" sqref="I22"/>
    </sheetView>
  </sheetViews>
  <sheetFormatPr baseColWidth="10" defaultColWidth="11.44140625" defaultRowHeight="14.4"/>
  <cols>
    <col min="1" max="1" width="2.6640625" style="1" customWidth="1"/>
    <col min="2" max="2" width="27.44140625" style="1" customWidth="1"/>
    <col min="3" max="3" width="17.33203125" style="1" customWidth="1"/>
    <col min="4" max="4" width="27.33203125" style="1" customWidth="1"/>
    <col min="5" max="5" width="12.88671875" style="1" bestFit="1" customWidth="1"/>
    <col min="6" max="6" width="15" style="1" customWidth="1"/>
    <col min="7" max="7" width="15.109375" style="1" customWidth="1"/>
    <col min="8" max="8" width="12.5546875" style="1" customWidth="1"/>
    <col min="9" max="9" width="17.6640625" style="1" customWidth="1"/>
    <col min="10" max="10" width="16.88671875" style="1" customWidth="1"/>
    <col min="11" max="11" width="18.44140625" style="1" customWidth="1"/>
    <col min="12" max="12" width="13.6640625" style="1" bestFit="1" customWidth="1"/>
    <col min="13" max="16384" width="11.44140625" style="1"/>
  </cols>
  <sheetData>
    <row r="2" spans="2:11" ht="23.25" customHeight="1">
      <c r="C2" s="575" t="s">
        <v>387</v>
      </c>
      <c r="D2" s="575"/>
      <c r="E2" s="575"/>
      <c r="F2" s="575"/>
      <c r="G2" s="575"/>
      <c r="H2" s="575"/>
      <c r="I2" s="575"/>
      <c r="J2" s="575"/>
      <c r="K2" s="575"/>
    </row>
    <row r="3" spans="2:11" ht="15.6">
      <c r="C3" s="576" t="s">
        <v>114</v>
      </c>
      <c r="D3" s="576"/>
      <c r="E3" s="576"/>
      <c r="F3" s="576"/>
      <c r="G3" s="576"/>
      <c r="H3" s="576"/>
      <c r="I3" s="576"/>
      <c r="J3" s="576"/>
      <c r="K3" s="576"/>
    </row>
    <row r="4" spans="2:11">
      <c r="C4" s="577" t="s">
        <v>994</v>
      </c>
      <c r="D4" s="577"/>
      <c r="E4" s="577"/>
      <c r="F4" s="577"/>
      <c r="G4" s="577"/>
      <c r="H4" s="577"/>
      <c r="I4" s="577"/>
      <c r="J4" s="577"/>
      <c r="K4" s="577"/>
    </row>
    <row r="5" spans="2:11" ht="12" customHeight="1">
      <c r="C5" s="244"/>
      <c r="D5" s="244"/>
      <c r="E5" s="243"/>
      <c r="F5" s="243"/>
      <c r="G5" s="242"/>
      <c r="H5" s="243"/>
      <c r="I5" s="243"/>
      <c r="J5" s="245"/>
      <c r="K5" s="245"/>
    </row>
    <row r="6" spans="2:11" ht="18.600000000000001" thickBot="1">
      <c r="C6" s="244" t="s">
        <v>356</v>
      </c>
      <c r="D6" s="244"/>
      <c r="E6" s="243"/>
      <c r="F6" s="243"/>
      <c r="G6" s="242"/>
      <c r="H6" s="243"/>
      <c r="I6" s="243"/>
      <c r="J6" s="245"/>
      <c r="K6" s="245"/>
    </row>
    <row r="7" spans="2:11" ht="14.25" customHeight="1">
      <c r="B7" s="578" t="s">
        <v>203</v>
      </c>
      <c r="C7" s="581" t="s">
        <v>116</v>
      </c>
      <c r="D7" s="581" t="s">
        <v>357</v>
      </c>
      <c r="E7" s="584" t="s">
        <v>115</v>
      </c>
      <c r="F7" s="584"/>
      <c r="G7" s="585"/>
      <c r="H7" s="586" t="s">
        <v>43</v>
      </c>
      <c r="I7" s="585"/>
      <c r="J7" s="587" t="s">
        <v>41</v>
      </c>
      <c r="K7" s="588"/>
    </row>
    <row r="8" spans="2:11">
      <c r="B8" s="579"/>
      <c r="C8" s="582"/>
      <c r="D8" s="582"/>
      <c r="E8" s="589" t="s">
        <v>117</v>
      </c>
      <c r="F8" s="591" t="s">
        <v>118</v>
      </c>
      <c r="G8" s="589" t="s">
        <v>119</v>
      </c>
      <c r="H8" s="589" t="s">
        <v>188</v>
      </c>
      <c r="I8" s="593" t="s">
        <v>189</v>
      </c>
      <c r="J8" s="589" t="s">
        <v>196</v>
      </c>
      <c r="K8" s="574" t="s">
        <v>197</v>
      </c>
    </row>
    <row r="9" spans="2:11">
      <c r="B9" s="580"/>
      <c r="C9" s="583"/>
      <c r="D9" s="583"/>
      <c r="E9" s="590"/>
      <c r="F9" s="592"/>
      <c r="G9" s="590"/>
      <c r="H9" s="590"/>
      <c r="I9" s="594"/>
      <c r="J9" s="595"/>
      <c r="K9" s="574"/>
    </row>
    <row r="10" spans="2:11">
      <c r="B10" s="246" t="s">
        <v>204</v>
      </c>
      <c r="C10" s="247">
        <v>11337000000</v>
      </c>
      <c r="D10" s="247">
        <v>1724549</v>
      </c>
      <c r="E10" s="251">
        <v>4630564</v>
      </c>
      <c r="F10" s="249"/>
      <c r="G10" s="250"/>
      <c r="H10" s="251">
        <v>38648527</v>
      </c>
      <c r="I10" s="354"/>
      <c r="J10" s="353">
        <f>SUM(C10:I10)</f>
        <v>11382003640</v>
      </c>
      <c r="K10" s="306">
        <v>23736455113</v>
      </c>
    </row>
    <row r="11" spans="2:11">
      <c r="B11" s="246"/>
      <c r="C11" s="247"/>
      <c r="D11" s="247"/>
      <c r="E11" s="252"/>
      <c r="F11" s="249"/>
      <c r="G11" s="250"/>
      <c r="H11" s="250"/>
      <c r="I11" s="354"/>
      <c r="J11" s="358">
        <f t="shared" ref="J11:J16" si="0">SUM(C11:I11)</f>
        <v>0</v>
      </c>
      <c r="K11" s="306"/>
    </row>
    <row r="12" spans="2:11">
      <c r="B12" s="246" t="s">
        <v>205</v>
      </c>
      <c r="C12" s="253"/>
      <c r="D12" s="253"/>
      <c r="E12" s="248"/>
      <c r="F12" s="249"/>
      <c r="G12" s="254"/>
      <c r="H12" s="250"/>
      <c r="I12" s="354"/>
      <c r="J12" s="358">
        <f t="shared" si="0"/>
        <v>0</v>
      </c>
      <c r="K12" s="306">
        <v>-12394000000</v>
      </c>
    </row>
    <row r="13" spans="2:11" ht="28.8">
      <c r="B13" s="246" t="s">
        <v>398</v>
      </c>
      <c r="C13" s="253"/>
      <c r="D13" s="253"/>
      <c r="E13" s="248"/>
      <c r="F13" s="249"/>
      <c r="G13" s="254"/>
      <c r="H13" s="250"/>
      <c r="I13" s="354"/>
      <c r="J13" s="358">
        <f t="shared" si="0"/>
        <v>0</v>
      </c>
      <c r="K13" s="306">
        <v>900000</v>
      </c>
    </row>
    <row r="14" spans="2:11">
      <c r="B14" s="246" t="s">
        <v>162</v>
      </c>
      <c r="C14" s="253"/>
      <c r="D14" s="253"/>
      <c r="E14" s="256">
        <f>-H14</f>
        <v>1932426</v>
      </c>
      <c r="F14" s="249"/>
      <c r="G14" s="254"/>
      <c r="H14" s="250">
        <v>-1932426</v>
      </c>
      <c r="I14" s="354"/>
      <c r="J14" s="358">
        <f>SUM(C14:I14)</f>
        <v>0</v>
      </c>
      <c r="K14" s="306"/>
    </row>
    <row r="15" spans="2:11">
      <c r="B15" s="246" t="s">
        <v>206</v>
      </c>
      <c r="C15" s="253"/>
      <c r="D15" s="253"/>
      <c r="E15" s="248"/>
      <c r="F15" s="249"/>
      <c r="G15" s="248"/>
      <c r="H15" s="256">
        <f>+-H10-H14</f>
        <v>-36716101</v>
      </c>
      <c r="I15" s="355">
        <v>0</v>
      </c>
      <c r="J15" s="358">
        <f>SUM(C15:I15)</f>
        <v>-36716101</v>
      </c>
      <c r="K15" s="306"/>
    </row>
    <row r="16" spans="2:11">
      <c r="B16" s="246" t="s">
        <v>160</v>
      </c>
      <c r="C16" s="253"/>
      <c r="D16" s="253"/>
      <c r="E16" s="254"/>
      <c r="F16" s="249"/>
      <c r="G16" s="248"/>
      <c r="H16" s="254"/>
      <c r="I16" s="355"/>
      <c r="J16" s="358">
        <f t="shared" si="0"/>
        <v>0</v>
      </c>
      <c r="K16" s="306"/>
    </row>
    <row r="17" spans="2:13">
      <c r="B17" s="255" t="s">
        <v>207</v>
      </c>
      <c r="C17" s="253"/>
      <c r="D17" s="253"/>
      <c r="E17" s="248"/>
      <c r="F17" s="249"/>
      <c r="G17" s="254"/>
      <c r="H17" s="256" t="e">
        <f>+BALANCE!#REF!</f>
        <v>#REF!</v>
      </c>
      <c r="I17" s="356" t="e">
        <f>+BALANCE!#REF!</f>
        <v>#REF!</v>
      </c>
      <c r="J17" s="359" t="e">
        <f>SUM(C17:I17)</f>
        <v>#REF!</v>
      </c>
      <c r="K17" s="306">
        <v>38648527</v>
      </c>
    </row>
    <row r="18" spans="2:13" s="2" customFormat="1">
      <c r="B18" s="266" t="s">
        <v>208</v>
      </c>
      <c r="C18" s="267">
        <f>SUM(C9:C17)</f>
        <v>11337000000</v>
      </c>
      <c r="D18" s="267">
        <f>SUM(D10:D17)</f>
        <v>1724549</v>
      </c>
      <c r="E18" s="268">
        <f>SUM(E10:E17)</f>
        <v>6562990</v>
      </c>
      <c r="F18" s="268"/>
      <c r="G18" s="268"/>
      <c r="H18" s="268" t="e">
        <f>SUM(H10:H17)</f>
        <v>#REF!</v>
      </c>
      <c r="I18" s="268" t="e">
        <f>SUM(I10:I17)</f>
        <v>#REF!</v>
      </c>
      <c r="J18" s="357" t="e">
        <f>SUM(J10:J17)</f>
        <v>#REF!</v>
      </c>
      <c r="K18" s="269">
        <f>SUM(K10:K17)</f>
        <v>11382003640</v>
      </c>
      <c r="L18" s="307"/>
      <c r="M18" s="307"/>
    </row>
    <row r="19" spans="2:13" s="321" customFormat="1" ht="15" thickBot="1">
      <c r="B19" s="413" t="s">
        <v>209</v>
      </c>
      <c r="C19" s="414">
        <f>+C10</f>
        <v>11337000000</v>
      </c>
      <c r="D19" s="414">
        <f>+D10</f>
        <v>1724549</v>
      </c>
      <c r="E19" s="415">
        <v>4630564</v>
      </c>
      <c r="F19" s="416"/>
      <c r="G19" s="417"/>
      <c r="H19" s="417"/>
      <c r="I19" s="417">
        <v>38648527</v>
      </c>
      <c r="J19" s="418">
        <v>11382003640</v>
      </c>
      <c r="K19" s="419">
        <v>11382003640</v>
      </c>
    </row>
    <row r="20" spans="2:13">
      <c r="C20" s="257" t="e">
        <f>+C18-BALANCE!#REF!</f>
        <v>#REF!</v>
      </c>
      <c r="D20" s="257" t="e">
        <f>+D18-BALANCE!#REF!</f>
        <v>#REF!</v>
      </c>
      <c r="E20" s="257" t="e">
        <f>+E18-BALANCE!#REF!</f>
        <v>#REF!</v>
      </c>
      <c r="I20" s="257" t="e">
        <f>+I18-BALANCE!#REF!</f>
        <v>#REF!</v>
      </c>
      <c r="J20" s="264" t="e">
        <f>+J18-BALANCE!#REF!</f>
        <v>#REF!</v>
      </c>
      <c r="K20" s="264">
        <f>+K18-K19</f>
        <v>0</v>
      </c>
    </row>
    <row r="21" spans="2:13">
      <c r="C21" s="257" t="e">
        <f>+C19-BALANCE!#REF!</f>
        <v>#REF!</v>
      </c>
      <c r="D21" s="257" t="e">
        <f>+D19-BALANCE!#REF!</f>
        <v>#REF!</v>
      </c>
      <c r="E21" s="257" t="e">
        <f>+E19-BALANCE!#REF!</f>
        <v>#REF!</v>
      </c>
      <c r="F21" s="257"/>
      <c r="H21" s="257"/>
      <c r="I21" s="257" t="e">
        <f>+I19-BALANCE!#REF!</f>
        <v>#REF!</v>
      </c>
      <c r="J21" s="147"/>
      <c r="K21" s="147"/>
    </row>
    <row r="22" spans="2:13">
      <c r="H22" s="257"/>
      <c r="I22" s="257"/>
      <c r="J22" s="257"/>
      <c r="K22" s="257"/>
    </row>
    <row r="23" spans="2:13">
      <c r="H23" s="257"/>
      <c r="I23" s="257"/>
      <c r="J23" s="257"/>
      <c r="K23" s="257"/>
    </row>
    <row r="24" spans="2:13">
      <c r="I24" s="257"/>
    </row>
    <row r="26" spans="2:13">
      <c r="C26" s="258"/>
      <c r="D26" s="258"/>
      <c r="E26" s="257"/>
      <c r="I26" s="257"/>
      <c r="J26" s="257"/>
    </row>
    <row r="27" spans="2:13">
      <c r="C27" s="258"/>
      <c r="D27" s="257"/>
      <c r="I27" s="257"/>
      <c r="K27" s="257"/>
    </row>
    <row r="28" spans="2:13">
      <c r="C28" s="258"/>
      <c r="D28" s="258"/>
      <c r="E28" s="257"/>
      <c r="I28" s="257"/>
      <c r="J28" s="257"/>
      <c r="K28" s="258"/>
    </row>
    <row r="29" spans="2:13">
      <c r="C29" s="257"/>
      <c r="D29" s="258"/>
      <c r="E29" s="257"/>
      <c r="I29" s="257"/>
    </row>
  </sheetData>
  <mergeCells count="16">
    <mergeCell ref="K8:K9"/>
    <mergeCell ref="C2:K2"/>
    <mergeCell ref="C3:K3"/>
    <mergeCell ref="C4:K4"/>
    <mergeCell ref="B7:B9"/>
    <mergeCell ref="C7:C9"/>
    <mergeCell ref="D7:D9"/>
    <mergeCell ref="E7:G7"/>
    <mergeCell ref="H7:I7"/>
    <mergeCell ref="J7:K7"/>
    <mergeCell ref="E8:E9"/>
    <mergeCell ref="F8:F9"/>
    <mergeCell ref="G8:G9"/>
    <mergeCell ref="H8:H9"/>
    <mergeCell ref="I8:I9"/>
    <mergeCell ref="J8:J9"/>
  </mergeCells>
  <pageMargins left="0.9055118110236221" right="0.70866141732283472" top="0.9448818897637796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75BC-0BF4-4C64-A15B-F8A219CD83E6}">
  <sheetPr>
    <tabColor rgb="FF66FFCC"/>
  </sheetPr>
  <dimension ref="B1:N61"/>
  <sheetViews>
    <sheetView zoomScale="85" zoomScaleNormal="85" zoomScaleSheetLayoutView="91" workbookViewId="0">
      <selection activeCell="H11" sqref="H11"/>
    </sheetView>
  </sheetViews>
  <sheetFormatPr baseColWidth="10" defaultColWidth="11.44140625" defaultRowHeight="15.6"/>
  <cols>
    <col min="1" max="1" width="2.44140625" style="16" customWidth="1"/>
    <col min="2" max="2" width="40.33203125" style="16" customWidth="1"/>
    <col min="3" max="3" width="15.5546875" style="16" customWidth="1"/>
    <col min="4" max="4" width="17" style="16" customWidth="1"/>
    <col min="5" max="5" width="15.33203125" style="16" customWidth="1"/>
    <col min="6" max="6" width="12.6640625" style="16" customWidth="1"/>
    <col min="7" max="7" width="19.33203125" style="16" customWidth="1"/>
    <col min="8" max="8" width="16" style="17" customWidth="1"/>
    <col min="9" max="9" width="17.44140625" style="17" customWidth="1"/>
    <col min="10" max="16384" width="11.44140625" style="16"/>
  </cols>
  <sheetData>
    <row r="1" spans="2:14" ht="15" customHeight="1">
      <c r="B1" s="600" t="s">
        <v>387</v>
      </c>
      <c r="C1" s="600"/>
      <c r="D1" s="600"/>
      <c r="E1" s="600"/>
      <c r="F1" s="600"/>
      <c r="G1" s="600"/>
      <c r="H1" s="600"/>
    </row>
    <row r="2" spans="2:14" ht="15" customHeight="1">
      <c r="B2" s="600"/>
      <c r="C2" s="600"/>
      <c r="D2" s="600"/>
      <c r="E2" s="600"/>
      <c r="F2" s="600"/>
      <c r="G2" s="600"/>
      <c r="H2" s="600"/>
    </row>
    <row r="3" spans="2:14" ht="15" customHeight="1">
      <c r="B3" s="601" t="s">
        <v>1038</v>
      </c>
      <c r="C3" s="601"/>
      <c r="D3" s="601"/>
      <c r="E3" s="601"/>
      <c r="F3" s="601"/>
      <c r="G3" s="601"/>
      <c r="H3" s="601"/>
    </row>
    <row r="4" spans="2:14">
      <c r="B4" s="18"/>
    </row>
    <row r="5" spans="2:14">
      <c r="B5" s="597" t="s">
        <v>325</v>
      </c>
      <c r="C5" s="597"/>
    </row>
    <row r="6" spans="2:14" ht="14.4" customHeight="1">
      <c r="B6" s="18"/>
    </row>
    <row r="7" spans="2:14" ht="46.5" customHeight="1">
      <c r="B7" s="602" t="s">
        <v>1055</v>
      </c>
      <c r="C7" s="602"/>
      <c r="D7" s="602"/>
      <c r="E7" s="602"/>
      <c r="F7" s="602"/>
      <c r="G7" s="602"/>
      <c r="H7" s="602"/>
      <c r="I7" s="596"/>
      <c r="J7" s="596"/>
      <c r="K7" s="596"/>
      <c r="L7" s="596"/>
      <c r="M7" s="596"/>
      <c r="N7" s="596"/>
    </row>
    <row r="8" spans="2:14" ht="15.6" customHeight="1">
      <c r="B8" s="19"/>
    </row>
    <row r="9" spans="2:14">
      <c r="B9" s="597" t="s">
        <v>326</v>
      </c>
      <c r="C9" s="597"/>
    </row>
    <row r="10" spans="2:14" ht="17.399999999999999" customHeight="1">
      <c r="B10" s="18"/>
    </row>
    <row r="11" spans="2:14">
      <c r="B11" s="597" t="s">
        <v>120</v>
      </c>
      <c r="C11" s="597"/>
      <c r="D11" s="597"/>
      <c r="E11" s="597"/>
      <c r="F11" s="20"/>
      <c r="G11" s="20"/>
    </row>
    <row r="12" spans="2:14">
      <c r="B12" s="20"/>
      <c r="C12" s="20"/>
      <c r="D12" s="20"/>
      <c r="E12" s="20"/>
      <c r="F12" s="20"/>
      <c r="G12" s="20"/>
    </row>
    <row r="13" spans="2:14" ht="75.75" customHeight="1">
      <c r="B13" s="598" t="s">
        <v>409</v>
      </c>
      <c r="C13" s="598"/>
      <c r="D13" s="598"/>
      <c r="E13" s="598"/>
      <c r="F13" s="598"/>
      <c r="G13" s="598"/>
      <c r="H13" s="598"/>
    </row>
    <row r="14" spans="2:14" ht="16.5" customHeight="1">
      <c r="B14" s="83"/>
      <c r="C14" s="83"/>
      <c r="D14" s="83"/>
      <c r="E14" s="83"/>
      <c r="F14" s="83"/>
      <c r="G14" s="83"/>
      <c r="H14" s="83"/>
    </row>
    <row r="15" spans="2:14" ht="17.25" customHeight="1">
      <c r="B15" s="604" t="s">
        <v>358</v>
      </c>
      <c r="C15" s="604"/>
      <c r="D15" s="604"/>
      <c r="E15" s="604"/>
      <c r="F15" s="604"/>
      <c r="G15" s="604"/>
      <c r="H15" s="604"/>
    </row>
    <row r="16" spans="2:14" ht="82.5" customHeight="1">
      <c r="B16" s="605" t="s">
        <v>410</v>
      </c>
      <c r="C16" s="605"/>
      <c r="D16" s="605"/>
      <c r="E16" s="605"/>
      <c r="F16" s="605"/>
      <c r="G16" s="605"/>
      <c r="H16" s="605"/>
    </row>
    <row r="17" spans="2:8" ht="30" customHeight="1">
      <c r="B17" s="605"/>
      <c r="C17" s="605"/>
      <c r="D17" s="605"/>
      <c r="E17" s="605"/>
      <c r="F17" s="605"/>
      <c r="G17" s="605"/>
      <c r="H17" s="605"/>
    </row>
    <row r="18" spans="2:8" ht="18" customHeight="1">
      <c r="B18" s="605"/>
      <c r="C18" s="605"/>
      <c r="D18" s="605"/>
      <c r="E18" s="605"/>
      <c r="F18" s="605"/>
      <c r="G18" s="605"/>
      <c r="H18" s="605"/>
    </row>
    <row r="19" spans="2:8">
      <c r="B19" s="18" t="s">
        <v>121</v>
      </c>
    </row>
    <row r="20" spans="2:8" ht="42" customHeight="1">
      <c r="B20" s="603" t="s">
        <v>1017</v>
      </c>
      <c r="C20" s="603"/>
      <c r="D20" s="603"/>
      <c r="E20" s="603"/>
      <c r="F20" s="603"/>
      <c r="G20" s="603"/>
      <c r="H20" s="603"/>
    </row>
    <row r="21" spans="2:8" ht="30.6" customHeight="1">
      <c r="B21" s="606" t="s">
        <v>988</v>
      </c>
      <c r="C21" s="606"/>
      <c r="D21" s="606"/>
      <c r="E21" s="606"/>
      <c r="F21" s="606"/>
      <c r="G21" s="606"/>
      <c r="H21" s="606"/>
    </row>
    <row r="22" spans="2:8" ht="21.75" customHeight="1"/>
    <row r="23" spans="2:8">
      <c r="B23" s="597" t="s">
        <v>327</v>
      </c>
      <c r="C23" s="597"/>
      <c r="D23" s="597"/>
      <c r="E23" s="597"/>
      <c r="F23" s="20"/>
      <c r="G23" s="20"/>
    </row>
    <row r="24" spans="2:8" ht="14.4" customHeight="1">
      <c r="B24" s="18"/>
    </row>
    <row r="25" spans="2:8">
      <c r="B25" s="597" t="s">
        <v>122</v>
      </c>
      <c r="C25" s="597"/>
      <c r="D25" s="597"/>
      <c r="E25" s="597"/>
      <c r="F25" s="20"/>
      <c r="G25" s="20"/>
    </row>
    <row r="26" spans="2:8" ht="14.4" customHeight="1">
      <c r="B26" s="18"/>
    </row>
    <row r="27" spans="2:8" ht="76.2" customHeight="1">
      <c r="B27" s="598" t="s">
        <v>1039</v>
      </c>
      <c r="C27" s="598"/>
      <c r="D27" s="598"/>
      <c r="E27" s="598"/>
      <c r="F27" s="598"/>
      <c r="G27" s="598"/>
      <c r="H27" s="598"/>
    </row>
    <row r="28" spans="2:8" ht="78" customHeight="1">
      <c r="B28" s="599" t="s">
        <v>1032</v>
      </c>
      <c r="C28" s="599"/>
      <c r="D28" s="599"/>
      <c r="E28" s="599"/>
      <c r="F28" s="599"/>
      <c r="G28" s="599"/>
      <c r="H28" s="599"/>
    </row>
    <row r="29" spans="2:8">
      <c r="B29" s="18" t="s">
        <v>328</v>
      </c>
    </row>
    <row r="30" spans="2:8" ht="48" customHeight="1">
      <c r="B30" s="596" t="s">
        <v>995</v>
      </c>
      <c r="C30" s="596"/>
      <c r="D30" s="596"/>
      <c r="E30" s="596"/>
      <c r="F30" s="596"/>
      <c r="G30" s="596"/>
      <c r="H30" s="596"/>
    </row>
    <row r="31" spans="2:8" ht="49.5" customHeight="1">
      <c r="B31" s="596" t="s">
        <v>996</v>
      </c>
      <c r="C31" s="596"/>
      <c r="D31" s="596"/>
      <c r="E31" s="596"/>
      <c r="F31" s="596"/>
      <c r="G31" s="596"/>
      <c r="H31" s="596"/>
    </row>
    <row r="32" spans="2:8">
      <c r="B32" s="19"/>
    </row>
    <row r="33" spans="2:8">
      <c r="B33" s="84" t="s">
        <v>332</v>
      </c>
    </row>
    <row r="34" spans="2:8" ht="14.4" customHeight="1">
      <c r="B34" s="18"/>
    </row>
    <row r="35" spans="2:8" ht="15" customHeight="1">
      <c r="B35" s="596" t="s">
        <v>997</v>
      </c>
      <c r="C35" s="596"/>
      <c r="D35" s="596"/>
      <c r="E35" s="596"/>
      <c r="F35" s="21"/>
      <c r="G35" s="21"/>
    </row>
    <row r="36" spans="2:8">
      <c r="B36" s="19"/>
    </row>
    <row r="37" spans="2:8">
      <c r="B37" s="18" t="s">
        <v>329</v>
      </c>
    </row>
    <row r="38" spans="2:8" ht="33.75" customHeight="1">
      <c r="B38" s="598" t="s">
        <v>485</v>
      </c>
      <c r="C38" s="598"/>
      <c r="D38" s="598"/>
      <c r="E38" s="598"/>
      <c r="F38" s="598"/>
      <c r="G38" s="598"/>
      <c r="H38" s="598"/>
    </row>
    <row r="40" spans="2:8">
      <c r="B40" s="84" t="s">
        <v>333</v>
      </c>
    </row>
    <row r="41" spans="2:8" ht="14.4" customHeight="1">
      <c r="B41" s="19"/>
    </row>
    <row r="42" spans="2:8" ht="40.5" customHeight="1">
      <c r="B42" s="596" t="s">
        <v>411</v>
      </c>
      <c r="C42" s="596"/>
      <c r="D42" s="596"/>
      <c r="E42" s="596"/>
      <c r="F42" s="596"/>
      <c r="G42" s="596"/>
      <c r="H42" s="596"/>
    </row>
    <row r="43" spans="2:8" ht="12" customHeight="1">
      <c r="B43" s="19"/>
    </row>
    <row r="44" spans="2:8">
      <c r="B44" s="18" t="s">
        <v>123</v>
      </c>
    </row>
    <row r="45" spans="2:8" ht="14.4" customHeight="1">
      <c r="B45" s="18"/>
    </row>
    <row r="46" spans="2:8" ht="36.75" customHeight="1">
      <c r="B46" s="596" t="s">
        <v>413</v>
      </c>
      <c r="C46" s="596"/>
      <c r="D46" s="596"/>
      <c r="E46" s="596"/>
      <c r="F46" s="596"/>
      <c r="G46" s="596"/>
      <c r="H46" s="596"/>
    </row>
    <row r="47" spans="2:8" ht="12.75" customHeight="1">
      <c r="B47" s="21"/>
      <c r="C47" s="21"/>
      <c r="D47" s="21"/>
      <c r="E47" s="21"/>
    </row>
    <row r="48" spans="2:8" ht="28.5" customHeight="1">
      <c r="B48" s="24" t="s">
        <v>124</v>
      </c>
    </row>
    <row r="49" spans="2:8" ht="14.4" customHeight="1">
      <c r="B49" s="18"/>
    </row>
    <row r="50" spans="2:8" ht="171" customHeight="1">
      <c r="B50" s="598" t="s">
        <v>1021</v>
      </c>
      <c r="C50" s="598"/>
      <c r="D50" s="598"/>
      <c r="E50" s="598"/>
      <c r="F50" s="598"/>
      <c r="G50" s="598"/>
      <c r="H50" s="598"/>
    </row>
    <row r="51" spans="2:8" ht="19.2" customHeight="1">
      <c r="B51" s="19"/>
    </row>
    <row r="52" spans="2:8">
      <c r="B52" s="24" t="s">
        <v>125</v>
      </c>
    </row>
    <row r="53" spans="2:8">
      <c r="B53" s="18"/>
    </row>
    <row r="54" spans="2:8" ht="15.75" customHeight="1">
      <c r="B54" s="596" t="s">
        <v>998</v>
      </c>
      <c r="C54" s="596"/>
      <c r="D54" s="596"/>
      <c r="E54" s="596"/>
      <c r="F54" s="596"/>
      <c r="G54" s="596"/>
      <c r="H54" s="596"/>
    </row>
    <row r="55" spans="2:8" ht="14.4" customHeight="1">
      <c r="B55" s="19"/>
    </row>
    <row r="56" spans="2:8">
      <c r="B56" s="597" t="s">
        <v>414</v>
      </c>
      <c r="C56" s="597"/>
      <c r="D56" s="597"/>
      <c r="E56" s="597"/>
      <c r="F56" s="20"/>
      <c r="G56" s="20"/>
    </row>
    <row r="57" spans="2:8" ht="14.4" customHeight="1">
      <c r="B57" s="18"/>
    </row>
    <row r="58" spans="2:8" ht="15" customHeight="1">
      <c r="B58" s="603" t="s">
        <v>246</v>
      </c>
      <c r="C58" s="603"/>
      <c r="D58" s="603"/>
      <c r="E58" s="603"/>
      <c r="F58" s="21"/>
      <c r="G58" s="21"/>
    </row>
    <row r="59" spans="2:8">
      <c r="B59" s="19"/>
    </row>
    <row r="61" spans="2:8" ht="15.6" customHeight="1"/>
  </sheetData>
  <mergeCells count="26">
    <mergeCell ref="B35:E35"/>
    <mergeCell ref="B11:E11"/>
    <mergeCell ref="B13:H13"/>
    <mergeCell ref="B15:H15"/>
    <mergeCell ref="B16:H18"/>
    <mergeCell ref="B20:H20"/>
    <mergeCell ref="B21:H21"/>
    <mergeCell ref="B23:E23"/>
    <mergeCell ref="B58:E58"/>
    <mergeCell ref="B38:H38"/>
    <mergeCell ref="B42:H42"/>
    <mergeCell ref="B46:H46"/>
    <mergeCell ref="B54:H54"/>
    <mergeCell ref="B56:E56"/>
    <mergeCell ref="B50:H50"/>
    <mergeCell ref="B1:H2"/>
    <mergeCell ref="B3:H3"/>
    <mergeCell ref="B5:C5"/>
    <mergeCell ref="B7:H7"/>
    <mergeCell ref="B9:C9"/>
    <mergeCell ref="I7:N7"/>
    <mergeCell ref="B25:E25"/>
    <mergeCell ref="B27:H27"/>
    <mergeCell ref="B30:H30"/>
    <mergeCell ref="B31:H31"/>
    <mergeCell ref="B28:H28"/>
  </mergeCells>
  <pageMargins left="0.7" right="0.7" top="0.75" bottom="0.75" header="0.3" footer="0.3"/>
  <pageSetup paperSize="9" scale="53" orientation="portrait" r:id="rId1"/>
  <colBreaks count="1" manualBreakCount="1">
    <brk id="8"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F912-7A5B-492D-BB1B-39FBBCBD521E}">
  <sheetPr>
    <tabColor rgb="FF66FFCC"/>
  </sheetPr>
  <dimension ref="A2:M376"/>
  <sheetViews>
    <sheetView showGridLines="0" zoomScale="85" zoomScaleNormal="85" workbookViewId="0">
      <selection activeCell="A100" sqref="A100"/>
    </sheetView>
  </sheetViews>
  <sheetFormatPr baseColWidth="10" defaultColWidth="16.109375" defaultRowHeight="15.75" customHeight="1"/>
  <cols>
    <col min="1" max="1" width="70.5546875" style="98" customWidth="1"/>
    <col min="2" max="2" width="23.5546875" style="1" customWidth="1"/>
    <col min="3" max="3" width="17.88671875" style="1" customWidth="1"/>
    <col min="4" max="4" width="16.5546875" style="1" customWidth="1"/>
    <col min="5" max="5" width="19.21875" style="1" customWidth="1"/>
    <col min="6" max="6" width="22.5546875" style="1" customWidth="1"/>
    <col min="7" max="7" width="17.77734375" style="1" bestFit="1" customWidth="1"/>
    <col min="8" max="8" width="15.88671875" style="1" bestFit="1" customWidth="1"/>
    <col min="9" max="9" width="6" style="1" bestFit="1" customWidth="1"/>
    <col min="10" max="10" width="13.33203125" style="1" customWidth="1"/>
    <col min="11" max="11" width="16" style="1" customWidth="1"/>
    <col min="12" max="12" width="15.6640625" style="1" bestFit="1" customWidth="1"/>
    <col min="13" max="16384" width="16.109375" style="1"/>
  </cols>
  <sheetData>
    <row r="2" spans="1:11" ht="15.75" customHeight="1">
      <c r="A2" s="20" t="s">
        <v>256</v>
      </c>
      <c r="B2" s="16"/>
      <c r="C2" s="16"/>
      <c r="D2" s="16"/>
      <c r="E2" s="16"/>
      <c r="F2" s="16"/>
      <c r="G2" s="17"/>
    </row>
    <row r="3" spans="1:11" ht="15.75" customHeight="1">
      <c r="A3" s="20"/>
      <c r="B3" s="16"/>
      <c r="C3" s="16"/>
      <c r="D3" s="16"/>
      <c r="E3" s="16"/>
      <c r="F3" s="16"/>
      <c r="G3" s="17"/>
    </row>
    <row r="4" spans="1:11" ht="15.75" customHeight="1">
      <c r="A4" s="20" t="s">
        <v>126</v>
      </c>
      <c r="B4" s="16"/>
      <c r="C4" s="16"/>
      <c r="D4" s="16"/>
      <c r="E4" s="16"/>
      <c r="F4" s="16"/>
      <c r="G4" s="17"/>
    </row>
    <row r="5" spans="1:11" ht="54.75" customHeight="1">
      <c r="A5" s="596" t="s">
        <v>427</v>
      </c>
      <c r="B5" s="596"/>
      <c r="C5" s="596"/>
      <c r="D5" s="596"/>
      <c r="E5" s="596"/>
      <c r="F5" s="596"/>
      <c r="G5" s="596"/>
    </row>
    <row r="6" spans="1:11" ht="15.75" customHeight="1">
      <c r="A6" s="21"/>
      <c r="B6" s="21"/>
      <c r="C6" s="21"/>
      <c r="D6" s="21"/>
      <c r="E6" s="21"/>
      <c r="F6" s="21"/>
      <c r="G6" s="17"/>
    </row>
    <row r="7" spans="1:11" ht="15.75" customHeight="1">
      <c r="A7" s="94" t="s">
        <v>127</v>
      </c>
      <c r="B7" s="46">
        <v>45747</v>
      </c>
      <c r="C7" s="16"/>
      <c r="D7" s="16"/>
      <c r="E7" s="16"/>
      <c r="F7" s="16"/>
      <c r="G7" s="17"/>
    </row>
    <row r="8" spans="1:11" ht="15.75" customHeight="1">
      <c r="A8" s="91" t="s">
        <v>128</v>
      </c>
      <c r="B8" s="37">
        <v>7973.54</v>
      </c>
      <c r="C8" s="16"/>
      <c r="D8" s="16"/>
      <c r="E8" s="16"/>
      <c r="F8" s="16"/>
      <c r="G8" s="17"/>
    </row>
    <row r="9" spans="1:11" ht="15.75" customHeight="1">
      <c r="A9" s="91" t="s">
        <v>129</v>
      </c>
      <c r="B9" s="37">
        <v>7983.79</v>
      </c>
      <c r="C9" s="16"/>
      <c r="D9" s="16"/>
      <c r="E9" s="16"/>
      <c r="F9" s="16"/>
      <c r="G9" s="17"/>
    </row>
    <row r="10" spans="1:11" ht="15.75" customHeight="1">
      <c r="A10" s="20"/>
      <c r="B10" s="16"/>
      <c r="C10" s="16"/>
      <c r="D10" s="16"/>
      <c r="E10" s="16"/>
      <c r="F10" s="16"/>
      <c r="G10" s="17"/>
    </row>
    <row r="12" spans="1:11" ht="15.75" customHeight="1">
      <c r="A12" s="20" t="s">
        <v>130</v>
      </c>
      <c r="B12" s="24"/>
      <c r="C12" s="16"/>
      <c r="D12" s="16"/>
      <c r="E12" s="16"/>
      <c r="F12" s="16"/>
      <c r="G12" s="17"/>
      <c r="H12" s="17"/>
      <c r="I12" s="16"/>
      <c r="J12" s="16"/>
      <c r="K12" s="16"/>
    </row>
    <row r="13" spans="1:11" ht="15.75" customHeight="1">
      <c r="A13" s="20"/>
      <c r="B13" s="16"/>
      <c r="C13" s="16"/>
      <c r="D13" s="16"/>
      <c r="E13" s="16"/>
      <c r="F13" s="16"/>
      <c r="G13" s="17"/>
      <c r="H13" s="17"/>
      <c r="I13" s="16"/>
      <c r="J13" s="16"/>
      <c r="K13" s="16"/>
    </row>
    <row r="14" spans="1:11" ht="15.75" customHeight="1">
      <c r="A14" s="621" t="s">
        <v>131</v>
      </c>
      <c r="B14" s="621"/>
      <c r="C14" s="16"/>
      <c r="D14" s="22"/>
      <c r="E14" s="22"/>
      <c r="F14" s="22"/>
      <c r="G14" s="17"/>
      <c r="H14" s="17"/>
      <c r="I14" s="16"/>
      <c r="J14" s="16"/>
      <c r="K14" s="16"/>
    </row>
    <row r="15" spans="1:11" ht="15.75" customHeight="1">
      <c r="A15" s="23"/>
      <c r="B15" s="23"/>
      <c r="C15" s="16"/>
      <c r="D15" s="22"/>
      <c r="E15" s="22"/>
      <c r="F15" s="22"/>
      <c r="G15" s="17"/>
      <c r="H15" s="17"/>
      <c r="I15" s="16"/>
      <c r="J15" s="16"/>
      <c r="K15" s="16"/>
    </row>
    <row r="16" spans="1:11" ht="15.75" customHeight="1">
      <c r="A16" s="20" t="s">
        <v>240</v>
      </c>
      <c r="B16" s="16"/>
      <c r="C16" s="16"/>
      <c r="D16" s="22">
        <v>6870.81</v>
      </c>
      <c r="E16" s="22"/>
      <c r="F16" s="99"/>
      <c r="G16" s="17"/>
      <c r="H16" s="17"/>
      <c r="I16" s="16"/>
      <c r="J16" s="16"/>
      <c r="K16" s="16"/>
    </row>
    <row r="17" spans="1:11" ht="15.75" customHeight="1">
      <c r="A17" s="20"/>
      <c r="B17" s="16"/>
      <c r="C17" s="16"/>
      <c r="D17" s="22"/>
      <c r="E17" s="22"/>
      <c r="F17" s="99"/>
      <c r="G17" s="17"/>
      <c r="H17" s="17"/>
      <c r="I17" s="16"/>
      <c r="J17" s="16"/>
      <c r="K17" s="16"/>
    </row>
    <row r="18" spans="1:11" ht="15.75" customHeight="1">
      <c r="A18" s="86" t="s">
        <v>210</v>
      </c>
      <c r="B18" s="25" t="s">
        <v>211</v>
      </c>
      <c r="C18" s="26" t="s">
        <v>212</v>
      </c>
      <c r="D18" s="26" t="s">
        <v>486</v>
      </c>
      <c r="E18" s="26" t="s">
        <v>214</v>
      </c>
      <c r="F18" s="27"/>
      <c r="G18" s="17"/>
      <c r="H18" s="17"/>
      <c r="I18" s="16"/>
      <c r="J18" s="16"/>
      <c r="K18" s="16"/>
    </row>
    <row r="19" spans="1:11" ht="15.75" customHeight="1">
      <c r="A19" s="265" t="s">
        <v>415</v>
      </c>
      <c r="B19" s="28"/>
      <c r="C19" s="29"/>
      <c r="D19" s="30"/>
      <c r="E19" s="30"/>
      <c r="F19" s="16"/>
      <c r="G19" s="17"/>
      <c r="H19" s="17"/>
      <c r="I19" s="16"/>
      <c r="J19" s="16"/>
      <c r="K19" s="16"/>
    </row>
    <row r="20" spans="1:11" ht="15.75" customHeight="1">
      <c r="A20" s="87" t="s">
        <v>480</v>
      </c>
      <c r="B20" s="29">
        <v>467.45999894651561</v>
      </c>
      <c r="C20" s="241" t="s">
        <v>339</v>
      </c>
      <c r="D20" s="31">
        <v>7973.54</v>
      </c>
      <c r="E20" s="30">
        <v>3727311</v>
      </c>
      <c r="F20" s="223"/>
      <c r="G20" s="17"/>
      <c r="H20" s="32"/>
      <c r="I20" s="16"/>
      <c r="J20" s="16"/>
      <c r="K20" s="16"/>
    </row>
    <row r="21" spans="1:11" ht="15.75" customHeight="1">
      <c r="A21" s="87" t="s">
        <v>481</v>
      </c>
      <c r="B21" s="29">
        <v>25420.929975895273</v>
      </c>
      <c r="C21" s="241" t="s">
        <v>339</v>
      </c>
      <c r="D21" s="31">
        <v>7973.54</v>
      </c>
      <c r="E21" s="30">
        <v>202694802</v>
      </c>
      <c r="F21" s="223"/>
      <c r="G21" s="17"/>
      <c r="H21" s="32"/>
      <c r="I21" s="16"/>
      <c r="J21" s="16"/>
      <c r="K21" s="16"/>
    </row>
    <row r="22" spans="1:11" ht="15.75" customHeight="1">
      <c r="A22" s="87" t="s">
        <v>965</v>
      </c>
      <c r="B22" s="29">
        <v>2119.8200548313548</v>
      </c>
      <c r="C22" s="241" t="s">
        <v>339</v>
      </c>
      <c r="D22" s="31">
        <v>7973.54</v>
      </c>
      <c r="E22" s="30">
        <v>16902470</v>
      </c>
      <c r="F22" s="223"/>
      <c r="G22" s="17"/>
      <c r="H22" s="32"/>
      <c r="I22" s="16"/>
      <c r="J22" s="16"/>
      <c r="K22" s="16"/>
    </row>
    <row r="23" spans="1:11" ht="15.75" customHeight="1">
      <c r="A23" s="87" t="s">
        <v>479</v>
      </c>
      <c r="B23" s="29">
        <v>26342.830035341893</v>
      </c>
      <c r="C23" s="241" t="s">
        <v>339</v>
      </c>
      <c r="D23" s="31">
        <v>7973.54</v>
      </c>
      <c r="E23" s="30">
        <v>210045609</v>
      </c>
      <c r="F23" s="223"/>
      <c r="G23" s="17"/>
      <c r="H23" s="32"/>
      <c r="I23" s="16"/>
      <c r="J23" s="16"/>
      <c r="K23" s="16"/>
    </row>
    <row r="24" spans="1:11" ht="15.75" customHeight="1">
      <c r="A24" s="87" t="s">
        <v>542</v>
      </c>
      <c r="B24" s="29">
        <v>78659.460039079262</v>
      </c>
      <c r="C24" s="241" t="s">
        <v>339</v>
      </c>
      <c r="D24" s="31">
        <v>7973.54</v>
      </c>
      <c r="E24" s="30">
        <v>627194351</v>
      </c>
      <c r="F24" s="223"/>
      <c r="G24" s="17"/>
      <c r="H24" s="32"/>
      <c r="I24" s="16"/>
      <c r="J24" s="16"/>
      <c r="K24" s="16"/>
    </row>
    <row r="25" spans="1:11" ht="15.75" customHeight="1">
      <c r="A25" s="87" t="s">
        <v>991</v>
      </c>
      <c r="B25" s="29">
        <v>1362.8200272400966</v>
      </c>
      <c r="C25" s="241" t="s">
        <v>339</v>
      </c>
      <c r="D25" s="31">
        <v>7973.54</v>
      </c>
      <c r="E25" s="30">
        <v>10866500</v>
      </c>
      <c r="F25" s="223"/>
      <c r="G25" s="17"/>
      <c r="H25" s="32"/>
      <c r="I25" s="16"/>
      <c r="J25" s="16"/>
      <c r="K25" s="16"/>
    </row>
    <row r="26" spans="1:11" ht="15.75" customHeight="1">
      <c r="A26" s="87" t="s">
        <v>1028</v>
      </c>
      <c r="B26" s="29">
        <v>39858.494094216621</v>
      </c>
      <c r="C26" s="241" t="s">
        <v>339</v>
      </c>
      <c r="D26" s="31">
        <v>7973.54</v>
      </c>
      <c r="E26" s="30">
        <v>317813297</v>
      </c>
      <c r="F26" s="223"/>
      <c r="G26" s="17"/>
      <c r="H26" s="32"/>
      <c r="I26" s="16"/>
      <c r="J26" s="16"/>
      <c r="K26" s="16"/>
    </row>
    <row r="27" spans="1:11" ht="15.75" customHeight="1">
      <c r="A27" s="88"/>
      <c r="B27" s="33"/>
      <c r="C27" s="34"/>
      <c r="D27" s="34"/>
      <c r="E27" s="34"/>
      <c r="F27" s="34"/>
      <c r="G27" s="35"/>
      <c r="H27" s="17"/>
      <c r="I27" s="16"/>
      <c r="J27" s="16"/>
      <c r="K27" s="16"/>
    </row>
    <row r="28" spans="1:11" s="427" customFormat="1" ht="15.75" hidden="1" customHeight="1">
      <c r="A28" s="422" t="s">
        <v>989</v>
      </c>
      <c r="B28" s="423"/>
      <c r="C28" s="423"/>
      <c r="D28" s="424"/>
      <c r="E28" s="424"/>
      <c r="F28" s="424"/>
      <c r="G28" s="425"/>
      <c r="H28" s="426"/>
      <c r="I28" s="423"/>
      <c r="J28" s="423"/>
      <c r="K28" s="423"/>
    </row>
    <row r="29" spans="1:11" s="427" customFormat="1" ht="15.75" hidden="1" customHeight="1">
      <c r="A29" s="422"/>
      <c r="B29" s="423"/>
      <c r="C29" s="423"/>
      <c r="D29" s="424"/>
      <c r="E29" s="424"/>
      <c r="F29" s="424"/>
      <c r="G29" s="425"/>
      <c r="H29" s="426"/>
      <c r="I29" s="423"/>
      <c r="J29" s="423"/>
      <c r="K29" s="423"/>
    </row>
    <row r="30" spans="1:11" s="427" customFormat="1" ht="15.75" hidden="1" customHeight="1">
      <c r="A30" s="428" t="s">
        <v>210</v>
      </c>
      <c r="B30" s="429" t="s">
        <v>211</v>
      </c>
      <c r="C30" s="430" t="s">
        <v>212</v>
      </c>
      <c r="D30" s="430" t="s">
        <v>213</v>
      </c>
      <c r="E30" s="430" t="s">
        <v>214</v>
      </c>
      <c r="G30" s="426"/>
      <c r="H30" s="426"/>
      <c r="I30" s="423"/>
      <c r="J30" s="423"/>
      <c r="K30" s="423"/>
    </row>
    <row r="31" spans="1:11" s="427" customFormat="1" ht="15.75" hidden="1" customHeight="1">
      <c r="A31" s="431" t="s">
        <v>593</v>
      </c>
      <c r="B31" s="432">
        <v>2.7</v>
      </c>
      <c r="C31" s="433" t="s">
        <v>339</v>
      </c>
      <c r="D31" s="434">
        <v>7973.54</v>
      </c>
      <c r="E31" s="435">
        <v>21528.558000000001</v>
      </c>
      <c r="F31" s="436"/>
      <c r="G31" s="425"/>
      <c r="H31" s="426"/>
      <c r="I31" s="423"/>
      <c r="J31" s="423"/>
      <c r="K31" s="423"/>
    </row>
    <row r="32" spans="1:11" s="427" customFormat="1" ht="15.75" hidden="1" customHeight="1">
      <c r="A32" s="431" t="s">
        <v>388</v>
      </c>
      <c r="B32" s="432">
        <v>375</v>
      </c>
      <c r="C32" s="433" t="s">
        <v>339</v>
      </c>
      <c r="D32" s="434">
        <v>7973.54</v>
      </c>
      <c r="E32" s="435">
        <v>2990077.5</v>
      </c>
      <c r="F32" s="437"/>
      <c r="G32" s="425"/>
      <c r="H32" s="426"/>
      <c r="I32" s="423"/>
      <c r="J32" s="423"/>
      <c r="K32" s="423"/>
    </row>
    <row r="33" spans="1:12" s="427" customFormat="1" ht="15.75" hidden="1" customHeight="1">
      <c r="A33" s="431" t="s">
        <v>589</v>
      </c>
      <c r="B33" s="432">
        <v>7125</v>
      </c>
      <c r="C33" s="433" t="s">
        <v>339</v>
      </c>
      <c r="D33" s="434">
        <v>7973.54</v>
      </c>
      <c r="E33" s="435">
        <v>56811472.5</v>
      </c>
      <c r="F33" s="437"/>
      <c r="G33" s="425"/>
      <c r="H33" s="426"/>
      <c r="I33" s="423"/>
      <c r="J33" s="423"/>
      <c r="K33" s="423"/>
    </row>
    <row r="34" spans="1:12" s="427" customFormat="1" ht="15.75" hidden="1" customHeight="1">
      <c r="A34" s="431" t="s">
        <v>591</v>
      </c>
      <c r="B34" s="432">
        <v>940.59</v>
      </c>
      <c r="C34" s="433" t="s">
        <v>339</v>
      </c>
      <c r="D34" s="434">
        <v>7973.54</v>
      </c>
      <c r="E34" s="435">
        <v>7499831.9885999998</v>
      </c>
      <c r="F34" s="437"/>
      <c r="G34" s="425"/>
      <c r="H34" s="426"/>
      <c r="I34" s="423"/>
      <c r="J34" s="423"/>
      <c r="K34" s="423"/>
    </row>
    <row r="35" spans="1:12" s="427" customFormat="1" ht="15.75" hidden="1" customHeight="1">
      <c r="A35" s="431" t="s">
        <v>482</v>
      </c>
      <c r="B35" s="432">
        <v>162.58999999999992</v>
      </c>
      <c r="C35" s="433" t="s">
        <v>339</v>
      </c>
      <c r="D35" s="434">
        <v>7973.54</v>
      </c>
      <c r="E35" s="435">
        <v>1296417.8685999992</v>
      </c>
      <c r="F35" s="437"/>
      <c r="G35" s="425"/>
      <c r="H35" s="426"/>
      <c r="I35" s="423"/>
      <c r="J35" s="423"/>
      <c r="K35" s="423"/>
    </row>
    <row r="36" spans="1:12" s="427" customFormat="1" ht="15.75" hidden="1" customHeight="1">
      <c r="A36" s="431" t="s">
        <v>595</v>
      </c>
      <c r="B36" s="432">
        <v>4538.47</v>
      </c>
      <c r="C36" s="433" t="s">
        <v>339</v>
      </c>
      <c r="D36" s="434">
        <v>7973.54</v>
      </c>
      <c r="E36" s="435">
        <v>36187672.083800003</v>
      </c>
      <c r="F36" s="437"/>
      <c r="G36" s="425"/>
      <c r="H36" s="426"/>
      <c r="I36" s="423"/>
      <c r="J36" s="423"/>
      <c r="K36" s="423"/>
    </row>
    <row r="37" spans="1:12" s="427" customFormat="1" ht="15.75" hidden="1" customHeight="1">
      <c r="A37" s="431" t="s">
        <v>598</v>
      </c>
      <c r="B37" s="432">
        <v>111.46</v>
      </c>
      <c r="C37" s="433" t="s">
        <v>339</v>
      </c>
      <c r="D37" s="434">
        <v>7973.54</v>
      </c>
      <c r="E37" s="435">
        <v>888730.76839999994</v>
      </c>
      <c r="F37" s="437"/>
      <c r="G37" s="425"/>
      <c r="H37" s="426"/>
      <c r="I37" s="423"/>
      <c r="J37" s="423"/>
      <c r="K37" s="423"/>
    </row>
    <row r="38" spans="1:12" s="427" customFormat="1" ht="15.75" hidden="1" customHeight="1">
      <c r="A38" s="428" t="s">
        <v>428</v>
      </c>
      <c r="B38" s="438"/>
      <c r="C38" s="438"/>
      <c r="D38" s="439"/>
      <c r="E38" s="440">
        <v>105695731.2674</v>
      </c>
      <c r="F38" s="424"/>
      <c r="G38" s="425"/>
      <c r="H38" s="426"/>
      <c r="I38" s="423"/>
      <c r="J38" s="423"/>
      <c r="K38" s="423"/>
    </row>
    <row r="39" spans="1:12" s="427" customFormat="1" ht="15.75" hidden="1" customHeight="1">
      <c r="A39" s="441"/>
      <c r="B39" s="442"/>
      <c r="C39" s="424"/>
      <c r="D39" s="424"/>
      <c r="E39" s="424"/>
      <c r="F39" s="424"/>
      <c r="G39" s="425"/>
      <c r="H39" s="426"/>
      <c r="I39" s="423"/>
      <c r="J39" s="423"/>
      <c r="K39" s="423"/>
    </row>
    <row r="40" spans="1:12" s="427" customFormat="1" ht="16.5" hidden="1" customHeight="1">
      <c r="A40" s="422" t="s">
        <v>241</v>
      </c>
      <c r="B40" s="422"/>
      <c r="C40" s="423"/>
      <c r="D40" s="423"/>
      <c r="E40" s="424"/>
      <c r="F40" s="424"/>
      <c r="G40" s="424"/>
      <c r="H40" s="426"/>
      <c r="I40" s="426"/>
      <c r="J40" s="423"/>
      <c r="K40" s="423"/>
      <c r="L40" s="423"/>
    </row>
    <row r="41" spans="1:12" s="427" customFormat="1" ht="15.75" hidden="1" customHeight="1">
      <c r="A41" s="428" t="s">
        <v>210</v>
      </c>
      <c r="B41" s="428" t="s">
        <v>434</v>
      </c>
      <c r="C41" s="429" t="s">
        <v>211</v>
      </c>
      <c r="D41" s="430" t="s">
        <v>212</v>
      </c>
      <c r="E41" s="430" t="s">
        <v>213</v>
      </c>
      <c r="F41" s="430" t="s">
        <v>214</v>
      </c>
      <c r="G41" s="436"/>
      <c r="H41" s="426"/>
      <c r="I41" s="426"/>
      <c r="J41" s="423"/>
      <c r="K41" s="423"/>
      <c r="L41" s="423"/>
    </row>
    <row r="42" spans="1:12" s="427" customFormat="1" ht="15.75" hidden="1" customHeight="1">
      <c r="A42" s="438" t="s">
        <v>1004</v>
      </c>
      <c r="B42" s="433" t="s">
        <v>435</v>
      </c>
      <c r="C42" s="432">
        <v>20000</v>
      </c>
      <c r="D42" s="433" t="s">
        <v>339</v>
      </c>
      <c r="E42" s="434">
        <v>7973.54</v>
      </c>
      <c r="F42" s="443">
        <v>159470800</v>
      </c>
      <c r="G42" s="444"/>
      <c r="H42" s="426"/>
      <c r="I42" s="426"/>
      <c r="J42" s="423"/>
      <c r="K42" s="423"/>
      <c r="L42" s="423"/>
    </row>
    <row r="43" spans="1:12" s="427" customFormat="1" ht="15.75" hidden="1" customHeight="1">
      <c r="A43" s="438" t="s">
        <v>999</v>
      </c>
      <c r="B43" s="433" t="s">
        <v>435</v>
      </c>
      <c r="C43" s="432">
        <v>14000</v>
      </c>
      <c r="D43" s="433" t="s">
        <v>339</v>
      </c>
      <c r="E43" s="434">
        <v>7973.54</v>
      </c>
      <c r="F43" s="443">
        <v>111629560</v>
      </c>
      <c r="G43" s="444"/>
      <c r="H43" s="426"/>
      <c r="I43" s="426"/>
      <c r="J43" s="423"/>
      <c r="K43" s="423"/>
      <c r="L43" s="423"/>
    </row>
    <row r="44" spans="1:12" s="427" customFormat="1" ht="15.75" hidden="1" customHeight="1">
      <c r="A44" s="438" t="s">
        <v>1000</v>
      </c>
      <c r="B44" s="433" t="s">
        <v>435</v>
      </c>
      <c r="C44" s="432">
        <v>35000</v>
      </c>
      <c r="D44" s="433" t="s">
        <v>339</v>
      </c>
      <c r="E44" s="434">
        <v>7973.54</v>
      </c>
      <c r="F44" s="443">
        <v>279073900</v>
      </c>
      <c r="G44" s="444"/>
      <c r="H44" s="426"/>
      <c r="I44" s="426"/>
      <c r="J44" s="423"/>
      <c r="K44" s="423"/>
      <c r="L44" s="423"/>
    </row>
    <row r="45" spans="1:12" s="427" customFormat="1" ht="15.75" hidden="1" customHeight="1">
      <c r="A45" s="438" t="s">
        <v>1005</v>
      </c>
      <c r="B45" s="433" t="s">
        <v>435</v>
      </c>
      <c r="C45" s="432">
        <v>20000</v>
      </c>
      <c r="D45" s="433" t="s">
        <v>339</v>
      </c>
      <c r="E45" s="434">
        <v>7973.54</v>
      </c>
      <c r="F45" s="443">
        <v>159470800</v>
      </c>
      <c r="G45" s="444"/>
      <c r="H45" s="426"/>
      <c r="I45" s="426"/>
      <c r="J45" s="423"/>
      <c r="K45" s="423"/>
      <c r="L45" s="423"/>
    </row>
    <row r="46" spans="1:12" s="427" customFormat="1" ht="15.75" hidden="1" customHeight="1">
      <c r="A46" s="438" t="s">
        <v>1006</v>
      </c>
      <c r="B46" s="433" t="s">
        <v>435</v>
      </c>
      <c r="C46" s="432">
        <v>3000</v>
      </c>
      <c r="D46" s="433" t="s">
        <v>339</v>
      </c>
      <c r="E46" s="434">
        <v>7973.54</v>
      </c>
      <c r="F46" s="443">
        <v>23920620</v>
      </c>
      <c r="G46" s="444"/>
      <c r="H46" s="426"/>
      <c r="I46" s="426"/>
      <c r="J46" s="423"/>
      <c r="K46" s="423"/>
      <c r="L46" s="423"/>
    </row>
    <row r="47" spans="1:12" s="427" customFormat="1" ht="15.75" hidden="1" customHeight="1">
      <c r="A47" s="438" t="s">
        <v>1007</v>
      </c>
      <c r="B47" s="433" t="s">
        <v>435</v>
      </c>
      <c r="C47" s="432">
        <v>60000</v>
      </c>
      <c r="D47" s="433" t="s">
        <v>339</v>
      </c>
      <c r="E47" s="434">
        <v>7973.54</v>
      </c>
      <c r="F47" s="443">
        <v>478412400</v>
      </c>
      <c r="G47" s="444"/>
      <c r="H47" s="426"/>
      <c r="I47" s="426"/>
      <c r="J47" s="423"/>
      <c r="K47" s="423"/>
      <c r="L47" s="423"/>
    </row>
    <row r="48" spans="1:12" s="427" customFormat="1" ht="15.75" hidden="1" customHeight="1">
      <c r="A48" s="438" t="s">
        <v>1002</v>
      </c>
      <c r="B48" s="433" t="s">
        <v>435</v>
      </c>
      <c r="C48" s="432">
        <v>16000</v>
      </c>
      <c r="D48" s="433" t="s">
        <v>339</v>
      </c>
      <c r="E48" s="434">
        <v>7973.54</v>
      </c>
      <c r="F48" s="443">
        <v>127576640</v>
      </c>
      <c r="G48" s="444"/>
      <c r="H48" s="426"/>
      <c r="I48" s="426"/>
      <c r="J48" s="423"/>
      <c r="K48" s="423"/>
      <c r="L48" s="423"/>
    </row>
    <row r="49" spans="1:12" s="427" customFormat="1" ht="15.75" hidden="1" customHeight="1">
      <c r="A49" s="438" t="s">
        <v>1003</v>
      </c>
      <c r="B49" s="433" t="s">
        <v>966</v>
      </c>
      <c r="C49" s="432">
        <v>5209</v>
      </c>
      <c r="D49" s="433" t="s">
        <v>339</v>
      </c>
      <c r="E49" s="434">
        <v>7973.54</v>
      </c>
      <c r="F49" s="443">
        <v>41534169.859999999</v>
      </c>
      <c r="G49" s="444"/>
      <c r="H49" s="426"/>
      <c r="I49" s="426"/>
      <c r="J49" s="423"/>
      <c r="K49" s="423"/>
      <c r="L49" s="423"/>
    </row>
    <row r="50" spans="1:12" s="427" customFormat="1" ht="15.75" hidden="1" customHeight="1">
      <c r="A50" s="428" t="s">
        <v>428</v>
      </c>
      <c r="B50" s="428"/>
      <c r="C50" s="438"/>
      <c r="D50" s="438"/>
      <c r="E50" s="439"/>
      <c r="F50" s="440">
        <v>1381088889.8599999</v>
      </c>
      <c r="G50" s="423"/>
      <c r="H50" s="426"/>
      <c r="I50" s="426"/>
      <c r="J50" s="423"/>
      <c r="K50" s="423"/>
      <c r="L50" s="423"/>
    </row>
    <row r="51" spans="1:12" ht="15.75" hidden="1" customHeight="1">
      <c r="A51" s="20"/>
      <c r="B51" s="20"/>
      <c r="C51" s="16"/>
      <c r="D51" s="16"/>
      <c r="E51" s="39"/>
      <c r="F51" s="39"/>
      <c r="G51" s="16"/>
      <c r="H51" s="17"/>
      <c r="I51" s="17"/>
      <c r="J51" s="16"/>
      <c r="K51" s="16"/>
      <c r="L51" s="16"/>
    </row>
    <row r="52" spans="1:12" ht="15.75" hidden="1" customHeight="1">
      <c r="A52" s="20"/>
      <c r="B52" s="16"/>
      <c r="C52" s="16"/>
      <c r="D52" s="16"/>
      <c r="E52" s="16"/>
      <c r="F52" s="16"/>
      <c r="G52" s="17"/>
      <c r="H52" s="17"/>
      <c r="I52" s="16"/>
      <c r="J52" s="16"/>
      <c r="K52" s="16"/>
    </row>
    <row r="53" spans="1:12" ht="15.75" customHeight="1">
      <c r="A53" s="85"/>
      <c r="B53" s="16"/>
      <c r="C53" s="16"/>
      <c r="D53" s="16"/>
      <c r="E53" s="39"/>
      <c r="F53" s="16"/>
      <c r="G53" s="17"/>
      <c r="H53" s="17"/>
      <c r="I53" s="16"/>
      <c r="J53" s="16"/>
      <c r="K53" s="16"/>
    </row>
    <row r="54" spans="1:12" ht="15.75" customHeight="1">
      <c r="A54" s="20" t="s">
        <v>132</v>
      </c>
      <c r="B54" s="16"/>
      <c r="C54" s="16"/>
      <c r="D54" s="16"/>
      <c r="E54" s="16"/>
      <c r="F54" s="16"/>
      <c r="G54" s="17"/>
      <c r="H54" s="17"/>
      <c r="I54" s="16"/>
      <c r="J54" s="16"/>
      <c r="K54" s="16"/>
    </row>
    <row r="55" spans="1:12" ht="15.75" customHeight="1" thickBot="1">
      <c r="A55" s="20"/>
      <c r="B55" s="16"/>
      <c r="C55" s="16"/>
      <c r="D55" s="16"/>
      <c r="E55" s="16"/>
      <c r="F55" s="16"/>
      <c r="G55" s="17"/>
      <c r="H55" s="17"/>
      <c r="I55" s="16"/>
      <c r="J55" s="16"/>
      <c r="K55" s="16"/>
    </row>
    <row r="56" spans="1:12" ht="15.75" customHeight="1">
      <c r="A56" s="622" t="s">
        <v>215</v>
      </c>
      <c r="B56" s="624" t="s">
        <v>216</v>
      </c>
      <c r="C56" s="624" t="s">
        <v>217</v>
      </c>
      <c r="D56" s="624" t="s">
        <v>218</v>
      </c>
      <c r="E56" s="610" t="s">
        <v>219</v>
      </c>
      <c r="F56" s="16"/>
      <c r="G56" s="17"/>
      <c r="H56" s="17"/>
      <c r="I56" s="16"/>
      <c r="J56" s="16"/>
      <c r="K56" s="16"/>
    </row>
    <row r="57" spans="1:12" ht="15.75" customHeight="1">
      <c r="A57" s="623"/>
      <c r="B57" s="625"/>
      <c r="C57" s="625"/>
      <c r="D57" s="625"/>
      <c r="E57" s="611"/>
      <c r="F57" s="16"/>
      <c r="G57" s="17"/>
      <c r="H57" s="17"/>
      <c r="I57" s="16"/>
      <c r="J57" s="16"/>
      <c r="K57" s="16"/>
    </row>
    <row r="58" spans="1:12" ht="15.75" customHeight="1">
      <c r="A58" s="100" t="s">
        <v>423</v>
      </c>
      <c r="B58" s="145">
        <v>7973.54</v>
      </c>
      <c r="C58" s="102">
        <v>97191834</v>
      </c>
      <c r="D58" s="29"/>
      <c r="E58" s="30"/>
      <c r="F58" s="16"/>
      <c r="G58" s="17"/>
      <c r="H58" s="17"/>
      <c r="I58" s="16"/>
      <c r="J58" s="16"/>
      <c r="K58" s="16"/>
    </row>
    <row r="59" spans="1:12" ht="15.75" customHeight="1">
      <c r="A59" s="100" t="s">
        <v>425</v>
      </c>
      <c r="B59" s="101">
        <v>7983.79</v>
      </c>
      <c r="C59" s="102"/>
      <c r="D59" s="29"/>
      <c r="E59" s="30"/>
      <c r="F59" s="39"/>
      <c r="G59" s="17"/>
      <c r="H59" s="17"/>
      <c r="I59" s="16"/>
      <c r="J59" s="16"/>
      <c r="K59" s="16"/>
    </row>
    <row r="60" spans="1:12" ht="15.75" customHeight="1">
      <c r="A60" s="100" t="s">
        <v>426</v>
      </c>
      <c r="B60" s="101">
        <v>7973.54</v>
      </c>
      <c r="C60" s="102">
        <v>-55922</v>
      </c>
      <c r="D60" s="29"/>
      <c r="E60" s="30"/>
      <c r="F60" s="39"/>
      <c r="G60" s="17"/>
      <c r="H60" s="17"/>
      <c r="I60" s="16"/>
      <c r="J60" s="16"/>
      <c r="K60" s="16"/>
    </row>
    <row r="61" spans="1:12" ht="15.75" customHeight="1">
      <c r="A61" s="103" t="s">
        <v>424</v>
      </c>
      <c r="B61" s="104">
        <v>7983.79</v>
      </c>
      <c r="C61" s="102"/>
      <c r="D61" s="105"/>
      <c r="E61" s="68"/>
      <c r="F61" s="39"/>
      <c r="G61" s="17"/>
      <c r="H61" s="17"/>
      <c r="I61" s="16"/>
      <c r="J61" s="16"/>
      <c r="K61" s="16"/>
    </row>
    <row r="62" spans="1:12" ht="15.75" customHeight="1">
      <c r="A62" s="40" t="s">
        <v>220</v>
      </c>
      <c r="B62" s="41"/>
      <c r="C62" s="42">
        <v>97135912</v>
      </c>
      <c r="D62" s="41"/>
      <c r="E62" s="42"/>
      <c r="F62" s="39"/>
      <c r="G62" s="17"/>
      <c r="H62" s="17"/>
      <c r="I62" s="16"/>
      <c r="J62" s="16"/>
      <c r="K62" s="16"/>
    </row>
    <row r="63" spans="1:12" ht="15.75" customHeight="1">
      <c r="A63" s="43"/>
      <c r="B63" s="24"/>
      <c r="C63" s="44"/>
      <c r="D63" s="24"/>
      <c r="E63" s="44"/>
      <c r="F63" s="39"/>
      <c r="G63" s="17"/>
      <c r="H63" s="17"/>
      <c r="I63" s="16"/>
      <c r="J63" s="16"/>
      <c r="K63" s="16"/>
    </row>
    <row r="64" spans="1:12" ht="15.75" customHeight="1">
      <c r="A64" s="43"/>
      <c r="B64" s="24"/>
      <c r="C64" s="44"/>
      <c r="D64" s="24"/>
      <c r="E64" s="44"/>
      <c r="F64" s="16"/>
      <c r="G64" s="17"/>
      <c r="H64" s="17"/>
      <c r="I64" s="16"/>
      <c r="J64" s="16"/>
      <c r="K64" s="16"/>
    </row>
    <row r="65" spans="1:12" ht="15.75" customHeight="1">
      <c r="A65" s="20" t="s">
        <v>133</v>
      </c>
      <c r="B65" s="16"/>
      <c r="C65" s="16"/>
      <c r="D65" s="16"/>
      <c r="E65" s="16"/>
      <c r="F65" s="16"/>
      <c r="G65" s="17"/>
      <c r="H65" s="17"/>
      <c r="I65" s="16"/>
      <c r="J65" s="16"/>
      <c r="K65" s="16"/>
    </row>
    <row r="66" spans="1:12" ht="15.75" customHeight="1">
      <c r="A66" s="20"/>
      <c r="B66" s="16"/>
      <c r="C66" s="16"/>
      <c r="D66" s="16"/>
      <c r="E66" s="16"/>
      <c r="F66" s="16"/>
      <c r="G66" s="17"/>
      <c r="H66" s="17"/>
      <c r="I66" s="16"/>
      <c r="J66" s="16"/>
      <c r="K66" s="16"/>
    </row>
    <row r="67" spans="1:12" ht="15.75" customHeight="1">
      <c r="A67" s="619" t="s">
        <v>8</v>
      </c>
      <c r="B67" s="626" t="s">
        <v>134</v>
      </c>
      <c r="C67" s="25" t="s">
        <v>135</v>
      </c>
      <c r="D67" s="26" t="s">
        <v>136</v>
      </c>
      <c r="E67" s="45"/>
      <c r="F67" s="45"/>
      <c r="G67" s="17"/>
      <c r="H67" s="17"/>
      <c r="I67" s="16"/>
      <c r="J67" s="16"/>
      <c r="K67" s="16"/>
    </row>
    <row r="68" spans="1:12" ht="15.75" customHeight="1">
      <c r="A68" s="619"/>
      <c r="B68" s="626"/>
      <c r="C68" s="46">
        <v>45747</v>
      </c>
      <c r="D68" s="46">
        <v>45657</v>
      </c>
      <c r="E68" s="47"/>
      <c r="F68" s="47"/>
      <c r="G68" s="17"/>
      <c r="H68" s="17"/>
      <c r="I68" s="16"/>
      <c r="J68" s="16"/>
      <c r="K68" s="16"/>
    </row>
    <row r="69" spans="1:12" ht="15.75" customHeight="1">
      <c r="A69" s="90" t="s">
        <v>137</v>
      </c>
      <c r="B69" s="48"/>
      <c r="C69" s="49">
        <v>5169423532</v>
      </c>
      <c r="D69" s="49">
        <v>3235072996</v>
      </c>
      <c r="E69" s="148"/>
      <c r="F69" s="148"/>
      <c r="G69" s="17"/>
      <c r="H69" s="17"/>
      <c r="I69" s="16"/>
      <c r="J69" s="16"/>
      <c r="K69" s="16"/>
    </row>
    <row r="70" spans="1:12" ht="15.75" customHeight="1">
      <c r="A70" s="91" t="s">
        <v>519</v>
      </c>
      <c r="B70" s="50" t="s">
        <v>138</v>
      </c>
      <c r="C70" s="146">
        <v>10200000</v>
      </c>
      <c r="D70" s="146">
        <v>10200000</v>
      </c>
      <c r="E70" s="149"/>
      <c r="F70" s="47"/>
      <c r="G70" s="17"/>
      <c r="H70" s="17"/>
      <c r="I70" s="16"/>
      <c r="J70" s="16"/>
      <c r="K70" s="16"/>
    </row>
    <row r="71" spans="1:12" ht="15.75" customHeight="1">
      <c r="A71" s="91" t="s">
        <v>1029</v>
      </c>
      <c r="B71" s="50" t="s">
        <v>138</v>
      </c>
      <c r="C71" s="146">
        <v>5148357032</v>
      </c>
      <c r="D71" s="146">
        <v>3224872918</v>
      </c>
      <c r="E71" s="149"/>
      <c r="F71" s="47"/>
      <c r="G71" s="17"/>
      <c r="H71" s="17"/>
      <c r="I71" s="16"/>
      <c r="J71" s="16"/>
      <c r="K71" s="16"/>
    </row>
    <row r="72" spans="1:12" ht="15.75" customHeight="1">
      <c r="A72" s="91" t="s">
        <v>1030</v>
      </c>
      <c r="B72" s="50" t="s">
        <v>138</v>
      </c>
      <c r="C72" s="146">
        <v>10866500</v>
      </c>
      <c r="D72" s="146">
        <v>78</v>
      </c>
      <c r="E72" s="149"/>
      <c r="F72" s="47"/>
      <c r="G72" s="17"/>
      <c r="H72" s="17"/>
      <c r="I72" s="16"/>
      <c r="J72" s="16"/>
      <c r="K72" s="16"/>
    </row>
    <row r="73" spans="1:12" ht="15.75" customHeight="1">
      <c r="A73" s="20"/>
      <c r="B73" s="52"/>
      <c r="C73" s="53"/>
      <c r="D73" s="51"/>
      <c r="E73" s="51"/>
      <c r="F73" s="51"/>
      <c r="G73" s="17"/>
      <c r="H73" s="17"/>
      <c r="I73" s="16"/>
      <c r="J73" s="16"/>
      <c r="K73" s="16"/>
    </row>
    <row r="74" spans="1:12" ht="15.75" customHeight="1">
      <c r="A74" s="85"/>
      <c r="B74" s="16"/>
      <c r="C74" s="16"/>
      <c r="D74" s="16"/>
      <c r="E74" s="16"/>
      <c r="F74" s="16"/>
      <c r="G74" s="17"/>
      <c r="H74" s="17"/>
      <c r="I74" s="16"/>
      <c r="J74" s="16"/>
      <c r="K74" s="16"/>
    </row>
    <row r="75" spans="1:12" ht="15.75" customHeight="1">
      <c r="A75" s="20" t="s">
        <v>139</v>
      </c>
      <c r="B75" s="16"/>
      <c r="C75" s="16"/>
      <c r="D75" s="16"/>
      <c r="E75" s="16"/>
      <c r="F75" s="16"/>
      <c r="G75" s="17"/>
      <c r="H75" s="17"/>
      <c r="I75" s="16"/>
      <c r="J75" s="16"/>
      <c r="K75" s="16"/>
    </row>
    <row r="76" spans="1:12" ht="15.75" customHeight="1">
      <c r="A76" s="20"/>
      <c r="B76" s="16"/>
      <c r="C76" s="54"/>
      <c r="D76" s="54"/>
      <c r="E76" s="54"/>
      <c r="F76" s="55"/>
      <c r="G76" s="39"/>
      <c r="H76" s="17"/>
      <c r="I76" s="17"/>
      <c r="J76" s="16"/>
      <c r="K76" s="16"/>
      <c r="L76" s="16"/>
    </row>
    <row r="77" spans="1:12" ht="36.75" customHeight="1">
      <c r="A77" s="94" t="s">
        <v>221</v>
      </c>
      <c r="B77" s="25" t="s">
        <v>222</v>
      </c>
      <c r="C77" s="25" t="s">
        <v>223</v>
      </c>
      <c r="D77" s="25" t="s">
        <v>399</v>
      </c>
      <c r="E77" s="25" t="s">
        <v>224</v>
      </c>
      <c r="F77" s="25" t="s">
        <v>225</v>
      </c>
      <c r="G77" s="57"/>
      <c r="H77" s="58"/>
      <c r="I77" s="58"/>
      <c r="J77" s="16"/>
      <c r="K77" s="16"/>
      <c r="L77" s="16"/>
    </row>
    <row r="78" spans="1:12" ht="15.75" customHeight="1">
      <c r="A78" s="86" t="s">
        <v>101</v>
      </c>
      <c r="B78" s="36"/>
      <c r="C78" s="36"/>
      <c r="D78" s="36"/>
      <c r="E78" s="36"/>
      <c r="F78" s="36"/>
      <c r="G78" s="57"/>
      <c r="H78" s="58"/>
      <c r="I78" s="58"/>
      <c r="J78" s="16"/>
      <c r="K78" s="16"/>
      <c r="L78" s="16"/>
    </row>
    <row r="79" spans="1:12" customFormat="1" ht="15.75" customHeight="1">
      <c r="A79" s="153" t="s">
        <v>1008</v>
      </c>
      <c r="B79" s="224" t="s">
        <v>226</v>
      </c>
      <c r="C79" s="362">
        <v>1</v>
      </c>
      <c r="D79" s="363" t="s">
        <v>1015</v>
      </c>
      <c r="E79" s="364">
        <v>1000000</v>
      </c>
      <c r="F79" s="364">
        <v>1000000</v>
      </c>
      <c r="G79" s="365"/>
      <c r="H79" s="366"/>
      <c r="I79" s="366"/>
      <c r="J79" s="157"/>
      <c r="K79" s="157"/>
      <c r="L79" s="157"/>
    </row>
    <row r="80" spans="1:12" customFormat="1" ht="15.75" customHeight="1">
      <c r="A80" s="153" t="s">
        <v>1009</v>
      </c>
      <c r="B80" s="224" t="s">
        <v>226</v>
      </c>
      <c r="C80" s="362">
        <v>35</v>
      </c>
      <c r="D80" s="367" t="s">
        <v>1015</v>
      </c>
      <c r="E80" s="364">
        <v>1000000</v>
      </c>
      <c r="F80" s="364">
        <v>35000000</v>
      </c>
      <c r="G80" s="365"/>
      <c r="H80" s="366"/>
      <c r="I80" s="366"/>
      <c r="J80" s="157"/>
      <c r="K80" s="157"/>
      <c r="L80" s="157"/>
    </row>
    <row r="81" spans="1:12" customFormat="1" ht="15.75" customHeight="1">
      <c r="A81" s="153" t="s">
        <v>1010</v>
      </c>
      <c r="B81" s="224" t="s">
        <v>226</v>
      </c>
      <c r="C81" s="362">
        <v>128</v>
      </c>
      <c r="D81" s="367" t="s">
        <v>1015</v>
      </c>
      <c r="E81" s="364">
        <v>1000000</v>
      </c>
      <c r="F81" s="364">
        <v>128000000</v>
      </c>
      <c r="G81" s="365"/>
      <c r="H81" s="366"/>
      <c r="I81" s="366"/>
      <c r="J81" s="157"/>
      <c r="K81" s="157"/>
      <c r="L81" s="157"/>
    </row>
    <row r="82" spans="1:12" customFormat="1" ht="15.75" customHeight="1">
      <c r="A82" s="153" t="s">
        <v>1011</v>
      </c>
      <c r="B82" s="224" t="s">
        <v>226</v>
      </c>
      <c r="C82" s="362">
        <v>2</v>
      </c>
      <c r="D82" s="367" t="s">
        <v>1015</v>
      </c>
      <c r="E82" s="364">
        <v>1000000</v>
      </c>
      <c r="F82" s="364">
        <v>2000000</v>
      </c>
      <c r="G82" s="365"/>
      <c r="H82" s="366"/>
      <c r="I82" s="366"/>
      <c r="J82" s="157"/>
      <c r="K82" s="157"/>
      <c r="L82" s="157"/>
    </row>
    <row r="83" spans="1:12" customFormat="1" ht="15.75" customHeight="1">
      <c r="A83" s="153" t="s">
        <v>1012</v>
      </c>
      <c r="B83" s="224" t="s">
        <v>226</v>
      </c>
      <c r="C83" s="362">
        <v>312</v>
      </c>
      <c r="D83" s="367" t="s">
        <v>1015</v>
      </c>
      <c r="E83" s="364">
        <v>1000000</v>
      </c>
      <c r="F83" s="364">
        <v>312000000</v>
      </c>
      <c r="G83" s="365"/>
      <c r="H83" s="366"/>
      <c r="I83" s="366"/>
      <c r="J83" s="157"/>
      <c r="K83" s="157"/>
      <c r="L83" s="157"/>
    </row>
    <row r="84" spans="1:12" customFormat="1" ht="15.75" customHeight="1">
      <c r="A84" s="153" t="s">
        <v>967</v>
      </c>
      <c r="B84" s="224" t="s">
        <v>226</v>
      </c>
      <c r="C84" s="362">
        <v>126</v>
      </c>
      <c r="D84" s="367" t="s">
        <v>1015</v>
      </c>
      <c r="E84" s="364">
        <v>1000000</v>
      </c>
      <c r="F84" s="364">
        <v>126000000</v>
      </c>
      <c r="G84" s="365"/>
      <c r="H84" s="366"/>
      <c r="I84" s="366"/>
      <c r="J84" s="157"/>
      <c r="K84" s="157"/>
      <c r="L84" s="157"/>
    </row>
    <row r="85" spans="1:12" customFormat="1" ht="15.75" customHeight="1">
      <c r="A85" s="153" t="s">
        <v>1013</v>
      </c>
      <c r="B85" s="224" t="s">
        <v>226</v>
      </c>
      <c r="C85" s="362">
        <v>1</v>
      </c>
      <c r="D85" s="367" t="s">
        <v>1015</v>
      </c>
      <c r="E85" s="364">
        <v>1000000</v>
      </c>
      <c r="F85" s="364">
        <v>1000000</v>
      </c>
      <c r="G85" s="365"/>
      <c r="H85" s="366"/>
      <c r="I85" s="366"/>
      <c r="J85" s="157"/>
      <c r="K85" s="157"/>
      <c r="L85" s="157"/>
    </row>
    <row r="86" spans="1:12" customFormat="1" ht="15.75" customHeight="1">
      <c r="A86" s="153" t="s">
        <v>1040</v>
      </c>
      <c r="B86" s="224" t="s">
        <v>226</v>
      </c>
      <c r="C86" s="362">
        <v>108</v>
      </c>
      <c r="D86" s="367" t="s">
        <v>1015</v>
      </c>
      <c r="E86" s="364">
        <v>1000000</v>
      </c>
      <c r="F86" s="364">
        <v>108000000</v>
      </c>
      <c r="G86" s="368"/>
      <c r="H86" s="366"/>
      <c r="I86" s="366"/>
      <c r="J86" s="157"/>
      <c r="K86" s="157"/>
      <c r="L86" s="157"/>
    </row>
    <row r="87" spans="1:12" customFormat="1" ht="15.75" customHeight="1">
      <c r="A87" s="153" t="s">
        <v>1041</v>
      </c>
      <c r="B87" s="224" t="s">
        <v>226</v>
      </c>
      <c r="C87" s="362">
        <v>43</v>
      </c>
      <c r="D87" s="367" t="s">
        <v>1015</v>
      </c>
      <c r="E87" s="364">
        <v>1000000</v>
      </c>
      <c r="F87" s="364">
        <v>43000000</v>
      </c>
      <c r="G87" s="368"/>
      <c r="H87" s="366"/>
      <c r="I87" s="366"/>
      <c r="J87" s="157"/>
      <c r="K87" s="157"/>
      <c r="L87" s="157"/>
    </row>
    <row r="88" spans="1:12" customFormat="1" ht="15.75" customHeight="1">
      <c r="A88" s="153" t="s">
        <v>1014</v>
      </c>
      <c r="B88" s="224" t="s">
        <v>226</v>
      </c>
      <c r="C88" s="362">
        <v>129</v>
      </c>
      <c r="D88" s="367" t="s">
        <v>1015</v>
      </c>
      <c r="E88" s="364">
        <v>1000000</v>
      </c>
      <c r="F88" s="364">
        <v>129000000</v>
      </c>
      <c r="G88" s="368"/>
      <c r="H88" s="366"/>
      <c r="I88" s="366"/>
      <c r="J88" s="157"/>
      <c r="K88" s="157"/>
      <c r="L88" s="157"/>
    </row>
    <row r="89" spans="1:12" customFormat="1" ht="15.75" customHeight="1">
      <c r="A89" s="153" t="s">
        <v>1042</v>
      </c>
      <c r="B89" s="224" t="s">
        <v>226</v>
      </c>
      <c r="C89" s="362">
        <v>195</v>
      </c>
      <c r="D89" s="367" t="s">
        <v>1015</v>
      </c>
      <c r="E89" s="364">
        <v>1000000</v>
      </c>
      <c r="F89" s="364">
        <v>195000000</v>
      </c>
      <c r="G89" s="368"/>
      <c r="H89" s="366"/>
      <c r="I89" s="366"/>
      <c r="J89" s="157"/>
      <c r="K89" s="157"/>
      <c r="L89" s="157"/>
    </row>
    <row r="90" spans="1:12" customFormat="1" ht="15.75" customHeight="1">
      <c r="A90" s="153" t="s">
        <v>1043</v>
      </c>
      <c r="B90" s="224" t="s">
        <v>226</v>
      </c>
      <c r="C90" s="362">
        <v>308</v>
      </c>
      <c r="D90" s="367" t="s">
        <v>1015</v>
      </c>
      <c r="E90" s="364">
        <v>1000000</v>
      </c>
      <c r="F90" s="364">
        <v>308000000</v>
      </c>
      <c r="G90" s="368"/>
      <c r="H90" s="366"/>
      <c r="I90" s="366"/>
      <c r="J90" s="157"/>
      <c r="K90" s="157"/>
      <c r="L90" s="157"/>
    </row>
    <row r="91" spans="1:12" customFormat="1" ht="15.75" customHeight="1">
      <c r="A91" s="153" t="s">
        <v>1000</v>
      </c>
      <c r="B91" s="224" t="s">
        <v>226</v>
      </c>
      <c r="C91" s="362">
        <v>25</v>
      </c>
      <c r="D91" s="367" t="s">
        <v>339</v>
      </c>
      <c r="E91" s="445">
        <v>25000</v>
      </c>
      <c r="F91" s="364">
        <v>199338500</v>
      </c>
      <c r="G91" s="368"/>
      <c r="H91" s="366"/>
      <c r="I91" s="366"/>
      <c r="J91" s="157"/>
      <c r="K91" s="157"/>
      <c r="L91" s="157"/>
    </row>
    <row r="92" spans="1:12" customFormat="1" ht="15.75" customHeight="1">
      <c r="A92" s="153" t="s">
        <v>1042</v>
      </c>
      <c r="B92" s="224" t="s">
        <v>226</v>
      </c>
      <c r="C92" s="362">
        <v>70</v>
      </c>
      <c r="D92" s="367" t="s">
        <v>339</v>
      </c>
      <c r="E92" s="445">
        <v>70000</v>
      </c>
      <c r="F92" s="364">
        <v>558147800</v>
      </c>
      <c r="G92" s="368"/>
      <c r="H92" s="366"/>
      <c r="I92" s="366"/>
      <c r="J92" s="157"/>
      <c r="K92" s="157"/>
      <c r="L92" s="157"/>
    </row>
    <row r="93" spans="1:12" customFormat="1" ht="15.75" customHeight="1">
      <c r="A93" s="153" t="s">
        <v>1002</v>
      </c>
      <c r="B93" s="224" t="s">
        <v>226</v>
      </c>
      <c r="C93" s="362">
        <v>15</v>
      </c>
      <c r="D93" s="367" t="s">
        <v>339</v>
      </c>
      <c r="E93" s="445">
        <v>15000</v>
      </c>
      <c r="F93" s="364">
        <v>119603100</v>
      </c>
      <c r="G93" s="368"/>
      <c r="H93" s="366"/>
      <c r="I93" s="366"/>
      <c r="J93" s="157"/>
      <c r="K93" s="157"/>
      <c r="L93" s="157"/>
    </row>
    <row r="94" spans="1:12" customFormat="1" ht="15.75" customHeight="1">
      <c r="A94" s="153" t="s">
        <v>1044</v>
      </c>
      <c r="B94" s="224" t="s">
        <v>966</v>
      </c>
      <c r="C94" s="362">
        <v>1</v>
      </c>
      <c r="D94" s="367" t="s">
        <v>1015</v>
      </c>
      <c r="E94" s="364">
        <v>100000000</v>
      </c>
      <c r="F94" s="364">
        <v>100000000</v>
      </c>
      <c r="G94" s="368"/>
      <c r="H94" s="366"/>
      <c r="I94" s="366"/>
      <c r="J94" s="157"/>
      <c r="K94" s="157"/>
      <c r="L94" s="157"/>
    </row>
    <row r="95" spans="1:12" customFormat="1" ht="15.75" customHeight="1">
      <c r="A95" s="153" t="s">
        <v>1045</v>
      </c>
      <c r="B95" s="224" t="s">
        <v>966</v>
      </c>
      <c r="C95" s="362">
        <v>1</v>
      </c>
      <c r="D95" s="367" t="s">
        <v>339</v>
      </c>
      <c r="E95" s="445">
        <v>25000</v>
      </c>
      <c r="F95" s="364">
        <v>199338500</v>
      </c>
      <c r="G95" s="368"/>
      <c r="H95" s="366"/>
      <c r="I95" s="366"/>
      <c r="J95" s="157"/>
      <c r="K95" s="157"/>
      <c r="L95" s="157"/>
    </row>
    <row r="96" spans="1:12" customFormat="1" ht="15.75" customHeight="1">
      <c r="A96" s="153" t="s">
        <v>1016</v>
      </c>
      <c r="B96" s="224" t="s">
        <v>966</v>
      </c>
      <c r="C96" s="362">
        <v>1</v>
      </c>
      <c r="D96" s="367" t="s">
        <v>339</v>
      </c>
      <c r="E96" s="445">
        <v>30000</v>
      </c>
      <c r="F96" s="364">
        <v>239206200</v>
      </c>
      <c r="G96" s="368"/>
      <c r="H96" s="366"/>
      <c r="I96" s="366"/>
      <c r="J96" s="157"/>
      <c r="K96" s="157"/>
      <c r="L96" s="157"/>
    </row>
    <row r="97" spans="1:12" customFormat="1" ht="15.75" customHeight="1">
      <c r="A97" s="153" t="s">
        <v>487</v>
      </c>
      <c r="B97" s="224" t="s">
        <v>340</v>
      </c>
      <c r="C97" s="362">
        <v>2739</v>
      </c>
      <c r="D97" s="367" t="s">
        <v>1015</v>
      </c>
      <c r="E97" s="364">
        <v>500000</v>
      </c>
      <c r="F97" s="364">
        <v>1369500000</v>
      </c>
      <c r="G97" s="368"/>
      <c r="H97" s="366"/>
      <c r="I97" s="366"/>
      <c r="J97" s="157"/>
      <c r="K97" s="157"/>
      <c r="L97" s="157"/>
    </row>
    <row r="98" spans="1:12" customFormat="1" ht="15.75" customHeight="1">
      <c r="A98" s="153" t="s">
        <v>1046</v>
      </c>
      <c r="B98" s="224" t="s">
        <v>966</v>
      </c>
      <c r="C98" s="362">
        <v>1</v>
      </c>
      <c r="D98" s="367" t="s">
        <v>1051</v>
      </c>
      <c r="E98" s="364">
        <v>500000000</v>
      </c>
      <c r="F98" s="364">
        <v>500000000</v>
      </c>
      <c r="G98" s="368"/>
      <c r="H98" s="366"/>
      <c r="I98" s="366"/>
      <c r="J98" s="157"/>
      <c r="K98" s="157"/>
      <c r="L98" s="157"/>
    </row>
    <row r="99" spans="1:12" customFormat="1" ht="15.75" customHeight="1">
      <c r="A99" s="153" t="s">
        <v>1047</v>
      </c>
      <c r="B99" s="224" t="s">
        <v>966</v>
      </c>
      <c r="C99" s="362">
        <v>1</v>
      </c>
      <c r="D99" s="367" t="s">
        <v>1051</v>
      </c>
      <c r="E99" s="364">
        <v>500000000</v>
      </c>
      <c r="F99" s="364">
        <v>500000000</v>
      </c>
      <c r="G99" s="368"/>
      <c r="H99" s="366"/>
      <c r="I99" s="366"/>
      <c r="J99" s="157"/>
      <c r="K99" s="157"/>
      <c r="L99" s="157"/>
    </row>
    <row r="100" spans="1:12" customFormat="1" ht="15.75" customHeight="1">
      <c r="A100" s="153" t="s">
        <v>1047</v>
      </c>
      <c r="B100" s="224" t="s">
        <v>966</v>
      </c>
      <c r="C100" s="362">
        <v>1</v>
      </c>
      <c r="D100" s="367" t="s">
        <v>1051</v>
      </c>
      <c r="E100" s="364">
        <v>500000000</v>
      </c>
      <c r="F100" s="364">
        <v>500000000</v>
      </c>
      <c r="G100" s="368"/>
      <c r="H100" s="366"/>
      <c r="I100" s="366"/>
      <c r="J100" s="157"/>
      <c r="K100" s="157"/>
      <c r="L100" s="157"/>
    </row>
    <row r="101" spans="1:12" customFormat="1" ht="15.75" customHeight="1">
      <c r="A101" s="153" t="s">
        <v>1014</v>
      </c>
      <c r="B101" s="224" t="s">
        <v>966</v>
      </c>
      <c r="C101" s="362">
        <v>1</v>
      </c>
      <c r="D101" s="367" t="s">
        <v>1052</v>
      </c>
      <c r="E101" s="364">
        <v>234366600</v>
      </c>
      <c r="F101" s="364">
        <v>234366600</v>
      </c>
      <c r="G101" s="368"/>
      <c r="H101" s="366"/>
      <c r="I101" s="366"/>
      <c r="J101" s="157"/>
      <c r="K101" s="157"/>
      <c r="L101" s="157"/>
    </row>
    <row r="102" spans="1:12" customFormat="1" ht="15.75" customHeight="1">
      <c r="A102" s="153" t="s">
        <v>1048</v>
      </c>
      <c r="B102" s="224" t="s">
        <v>226</v>
      </c>
      <c r="C102" s="362">
        <v>150</v>
      </c>
      <c r="D102" s="367" t="s">
        <v>1051</v>
      </c>
      <c r="E102" s="364">
        <v>1000000</v>
      </c>
      <c r="F102" s="364">
        <v>150000000</v>
      </c>
      <c r="G102" s="368"/>
      <c r="H102" s="366"/>
      <c r="I102" s="366"/>
      <c r="J102" s="157"/>
      <c r="K102" s="157"/>
      <c r="L102" s="157"/>
    </row>
    <row r="103" spans="1:12" customFormat="1" ht="15.75" customHeight="1">
      <c r="A103" s="153" t="s">
        <v>1016</v>
      </c>
      <c r="B103" s="224" t="s">
        <v>226</v>
      </c>
      <c r="C103" s="362">
        <v>45</v>
      </c>
      <c r="D103" s="367" t="s">
        <v>1051</v>
      </c>
      <c r="E103" s="364">
        <v>1000000</v>
      </c>
      <c r="F103" s="364">
        <v>45000000</v>
      </c>
      <c r="G103" s="368"/>
      <c r="H103" s="366"/>
      <c r="I103" s="366"/>
      <c r="J103" s="157"/>
      <c r="K103" s="157"/>
      <c r="L103" s="157"/>
    </row>
    <row r="104" spans="1:12" customFormat="1" ht="15.75" customHeight="1">
      <c r="A104" s="153" t="s">
        <v>1049</v>
      </c>
      <c r="B104" s="224" t="s">
        <v>226</v>
      </c>
      <c r="C104" s="362">
        <v>100</v>
      </c>
      <c r="D104" s="367" t="s">
        <v>1051</v>
      </c>
      <c r="E104" s="364">
        <v>1000000</v>
      </c>
      <c r="F104" s="364">
        <v>100000000</v>
      </c>
      <c r="G104" s="368"/>
      <c r="H104" s="366"/>
      <c r="I104" s="366"/>
      <c r="J104" s="157"/>
      <c r="K104" s="157"/>
      <c r="L104" s="157"/>
    </row>
    <row r="105" spans="1:12" customFormat="1" ht="15.75" customHeight="1">
      <c r="A105" s="153" t="s">
        <v>1001</v>
      </c>
      <c r="B105" s="224" t="s">
        <v>226</v>
      </c>
      <c r="C105" s="362">
        <v>14</v>
      </c>
      <c r="D105" s="367" t="s">
        <v>1052</v>
      </c>
      <c r="E105" s="364">
        <v>7812220</v>
      </c>
      <c r="F105" s="364">
        <v>109371080</v>
      </c>
      <c r="G105" s="368"/>
      <c r="H105" s="366"/>
      <c r="I105" s="366"/>
      <c r="J105" s="157"/>
      <c r="K105" s="157"/>
      <c r="L105" s="157"/>
    </row>
    <row r="106" spans="1:12" customFormat="1" ht="15.75" customHeight="1">
      <c r="A106" s="153" t="s">
        <v>1050</v>
      </c>
      <c r="B106" s="224" t="s">
        <v>226</v>
      </c>
      <c r="C106" s="362">
        <v>64</v>
      </c>
      <c r="D106" s="367" t="s">
        <v>1052</v>
      </c>
      <c r="E106" s="364">
        <v>7812220</v>
      </c>
      <c r="F106" s="364">
        <v>499982080</v>
      </c>
      <c r="G106" s="368"/>
      <c r="H106" s="366"/>
      <c r="I106" s="366"/>
      <c r="J106" s="157"/>
      <c r="K106" s="157"/>
      <c r="L106" s="157"/>
    </row>
    <row r="107" spans="1:12" customFormat="1" ht="15.75" customHeight="1">
      <c r="A107" s="86" t="s">
        <v>502</v>
      </c>
      <c r="B107" s="36"/>
      <c r="C107" s="36"/>
      <c r="D107" s="36"/>
      <c r="E107" s="38"/>
      <c r="F107" s="60">
        <v>6811853860</v>
      </c>
      <c r="G107" s="368"/>
      <c r="H107" s="366"/>
      <c r="I107" s="366"/>
      <c r="J107" s="157"/>
      <c r="K107" s="157"/>
      <c r="L107" s="157"/>
    </row>
    <row r="108" spans="1:12" customFormat="1" ht="15.75" customHeight="1">
      <c r="A108" s="86" t="s">
        <v>429</v>
      </c>
      <c r="B108" s="36"/>
      <c r="C108" s="36"/>
      <c r="D108" s="36"/>
      <c r="E108" s="38"/>
      <c r="F108" s="60">
        <v>7349275068</v>
      </c>
      <c r="G108" s="368"/>
      <c r="H108" s="366"/>
      <c r="I108" s="366"/>
      <c r="J108" s="157"/>
      <c r="K108" s="157"/>
      <c r="L108" s="157"/>
    </row>
    <row r="109" spans="1:12" ht="15.75" customHeight="1">
      <c r="A109" s="20"/>
      <c r="B109" s="16"/>
      <c r="C109" s="16"/>
      <c r="D109" s="16"/>
      <c r="E109" s="54"/>
      <c r="F109" s="44"/>
      <c r="G109" s="57"/>
      <c r="H109" s="58"/>
      <c r="I109" s="58"/>
      <c r="J109" s="16"/>
      <c r="K109" s="16"/>
      <c r="L109" s="16"/>
    </row>
    <row r="110" spans="1:12" customFormat="1" ht="15.75" customHeight="1">
      <c r="A110" s="369" t="s">
        <v>221</v>
      </c>
      <c r="B110" s="370" t="s">
        <v>222</v>
      </c>
      <c r="C110" s="370" t="s">
        <v>223</v>
      </c>
      <c r="D110" s="370" t="s">
        <v>399</v>
      </c>
      <c r="E110" s="370" t="s">
        <v>224</v>
      </c>
      <c r="F110" s="370" t="s">
        <v>225</v>
      </c>
      <c r="G110" s="368"/>
      <c r="H110" s="366"/>
      <c r="I110" s="366"/>
      <c r="J110" s="157"/>
      <c r="K110" s="157"/>
      <c r="L110" s="157"/>
    </row>
    <row r="111" spans="1:12" customFormat="1" ht="15.75" customHeight="1">
      <c r="A111" s="371" t="s">
        <v>503</v>
      </c>
      <c r="B111" s="153"/>
      <c r="C111" s="153"/>
      <c r="D111" s="153"/>
      <c r="E111" s="153"/>
      <c r="F111" s="153"/>
      <c r="G111" s="368"/>
      <c r="H111" s="366"/>
      <c r="I111" s="366"/>
      <c r="J111" s="157"/>
      <c r="K111" s="157"/>
      <c r="L111" s="157"/>
    </row>
    <row r="112" spans="1:12" customFormat="1" ht="15.75" customHeight="1">
      <c r="A112" s="153" t="s">
        <v>968</v>
      </c>
      <c r="B112" s="224" t="s">
        <v>226</v>
      </c>
      <c r="C112" s="362">
        <v>791</v>
      </c>
      <c r="D112" s="363" t="s">
        <v>400</v>
      </c>
      <c r="E112" s="364">
        <v>1000000</v>
      </c>
      <c r="F112" s="364">
        <v>791091000</v>
      </c>
      <c r="G112" s="368"/>
      <c r="H112" s="366"/>
      <c r="I112" s="366"/>
      <c r="J112" s="157"/>
      <c r="K112" s="157"/>
      <c r="L112" s="157"/>
    </row>
    <row r="113" spans="1:12" customFormat="1" ht="15.75" customHeight="1">
      <c r="A113" s="371" t="s">
        <v>504</v>
      </c>
      <c r="B113" s="153"/>
      <c r="C113" s="153"/>
      <c r="D113" s="153"/>
      <c r="E113" s="367"/>
      <c r="F113" s="372">
        <v>791091000</v>
      </c>
      <c r="G113" s="368"/>
      <c r="H113" s="366"/>
      <c r="I113" s="366"/>
      <c r="J113" s="157"/>
      <c r="K113" s="157"/>
      <c r="L113" s="157"/>
    </row>
    <row r="114" spans="1:12" customFormat="1" ht="15.75" customHeight="1">
      <c r="A114" s="371" t="s">
        <v>429</v>
      </c>
      <c r="B114" s="153"/>
      <c r="C114" s="153"/>
      <c r="D114" s="153"/>
      <c r="E114" s="367"/>
      <c r="F114" s="372">
        <v>727359000</v>
      </c>
      <c r="G114" s="368"/>
      <c r="H114" s="366"/>
      <c r="I114" s="366"/>
      <c r="J114" s="157"/>
      <c r="K114" s="157"/>
      <c r="L114" s="157"/>
    </row>
    <row r="115" spans="1:12" customFormat="1" ht="15.75" customHeight="1">
      <c r="A115" s="259"/>
      <c r="B115" s="157"/>
      <c r="C115" s="157"/>
      <c r="D115" s="373"/>
      <c r="E115" s="374"/>
      <c r="F115" s="368"/>
      <c r="G115" s="366"/>
      <c r="H115" s="366"/>
      <c r="I115" s="157"/>
      <c r="J115" s="157"/>
      <c r="K115" s="157"/>
    </row>
    <row r="116" spans="1:12" customFormat="1" ht="15.75" customHeight="1">
      <c r="A116" s="375"/>
      <c r="B116" s="376"/>
      <c r="C116" s="376"/>
      <c r="D116" s="157"/>
      <c r="E116" s="374"/>
      <c r="F116" s="368"/>
      <c r="G116" s="366"/>
      <c r="H116" s="366"/>
      <c r="I116" s="157"/>
      <c r="J116" s="157"/>
      <c r="K116" s="157"/>
    </row>
    <row r="117" spans="1:12" customFormat="1" ht="32.25" customHeight="1">
      <c r="A117" s="377" t="s">
        <v>416</v>
      </c>
      <c r="B117" s="378" t="s">
        <v>265</v>
      </c>
      <c r="C117" s="378" t="s">
        <v>362</v>
      </c>
      <c r="D117" s="378" t="s">
        <v>266</v>
      </c>
      <c r="E117" s="374"/>
      <c r="F117" s="368"/>
      <c r="G117" s="366"/>
      <c r="H117" s="366"/>
      <c r="I117" s="157"/>
      <c r="J117" s="157"/>
      <c r="K117" s="157"/>
    </row>
    <row r="118" spans="1:12" customFormat="1" ht="15.75" customHeight="1">
      <c r="A118" s="379" t="s">
        <v>430</v>
      </c>
      <c r="B118" s="380">
        <v>200000000</v>
      </c>
      <c r="C118" s="380">
        <v>802000000</v>
      </c>
      <c r="D118" s="380">
        <v>1002000000</v>
      </c>
      <c r="E118" s="381"/>
      <c r="F118" s="368"/>
      <c r="G118" s="366"/>
      <c r="H118" s="366"/>
      <c r="I118" s="157"/>
      <c r="J118" s="157"/>
      <c r="K118" s="157"/>
    </row>
    <row r="119" spans="1:12" customFormat="1" ht="15.75" customHeight="1">
      <c r="A119" s="379" t="s">
        <v>431</v>
      </c>
      <c r="B119" s="380">
        <v>200000000</v>
      </c>
      <c r="C119" s="380">
        <v>802000000</v>
      </c>
      <c r="D119" s="380">
        <v>1002000000</v>
      </c>
      <c r="E119" s="382"/>
      <c r="F119" s="157"/>
      <c r="G119" s="156"/>
      <c r="H119" s="156"/>
      <c r="I119" s="157"/>
      <c r="J119" s="157"/>
      <c r="K119" s="157"/>
    </row>
    <row r="120" spans="1:12" customFormat="1" ht="15.75" customHeight="1">
      <c r="A120" s="383"/>
      <c r="B120" s="384"/>
      <c r="C120" s="384"/>
      <c r="D120" s="384"/>
      <c r="E120" s="382"/>
      <c r="F120" s="382"/>
      <c r="G120" s="156"/>
      <c r="H120" s="156"/>
      <c r="I120" s="157"/>
      <c r="J120" s="157"/>
      <c r="K120" s="157"/>
    </row>
    <row r="121" spans="1:12" ht="15.75" customHeight="1">
      <c r="A121" s="20" t="s">
        <v>341</v>
      </c>
      <c r="B121" s="16"/>
      <c r="C121" s="16"/>
      <c r="D121" s="16"/>
      <c r="E121" s="16"/>
      <c r="F121" s="16"/>
      <c r="G121" s="17"/>
      <c r="H121" s="17"/>
      <c r="I121" s="16"/>
      <c r="J121" s="16"/>
      <c r="K121" s="16"/>
    </row>
    <row r="122" spans="1:12" ht="13.5" customHeight="1">
      <c r="A122" s="20"/>
      <c r="B122" s="16"/>
      <c r="C122" s="16"/>
      <c r="D122" s="16"/>
      <c r="E122" s="16"/>
      <c r="F122" s="16"/>
      <c r="G122" s="17"/>
      <c r="H122" s="17"/>
      <c r="I122" s="16"/>
      <c r="J122" s="16"/>
      <c r="K122" s="16"/>
    </row>
    <row r="123" spans="1:12" ht="15.75" customHeight="1">
      <c r="A123" s="620" t="s">
        <v>127</v>
      </c>
      <c r="B123" s="64" t="s">
        <v>135</v>
      </c>
      <c r="C123" s="64" t="s">
        <v>136</v>
      </c>
      <c r="D123" s="150"/>
      <c r="E123" s="16"/>
      <c r="G123" s="17"/>
      <c r="H123" s="17"/>
      <c r="I123" s="16"/>
      <c r="J123" s="16"/>
      <c r="K123" s="16"/>
    </row>
    <row r="124" spans="1:12" ht="15.75" customHeight="1">
      <c r="A124" s="620"/>
      <c r="B124" s="309">
        <v>45747</v>
      </c>
      <c r="C124" s="140">
        <v>45657</v>
      </c>
      <c r="D124" s="16"/>
      <c r="E124" s="16"/>
      <c r="F124" s="16"/>
      <c r="G124" s="17"/>
      <c r="H124" s="17"/>
      <c r="I124" s="16"/>
      <c r="J124" s="16"/>
      <c r="K124" s="16"/>
    </row>
    <row r="125" spans="1:12" ht="15.75" customHeight="1">
      <c r="A125" s="226" t="s">
        <v>449</v>
      </c>
      <c r="B125" s="61">
        <v>2172933974</v>
      </c>
      <c r="C125" s="61">
        <v>1022931917</v>
      </c>
      <c r="D125" s="39"/>
      <c r="E125" s="16"/>
      <c r="G125" s="17"/>
      <c r="H125" s="17"/>
      <c r="I125" s="16"/>
      <c r="J125" s="16"/>
      <c r="K125" s="16"/>
    </row>
    <row r="126" spans="1:12" ht="15.75" customHeight="1">
      <c r="A126" s="226" t="s">
        <v>450</v>
      </c>
      <c r="B126" s="61">
        <v>70477731</v>
      </c>
      <c r="C126" s="61">
        <v>139659</v>
      </c>
      <c r="D126" s="39"/>
      <c r="E126" s="16"/>
      <c r="F126" s="16"/>
      <c r="G126" s="17"/>
      <c r="H126" s="17"/>
      <c r="I126" s="16"/>
      <c r="J126" s="16"/>
      <c r="K126" s="16"/>
    </row>
    <row r="127" spans="1:12" ht="15.75" customHeight="1">
      <c r="A127" s="226" t="s">
        <v>20</v>
      </c>
      <c r="B127" s="61">
        <v>33010265338</v>
      </c>
      <c r="C127" s="61">
        <v>170412323</v>
      </c>
      <c r="D127" s="39"/>
      <c r="E127" s="16"/>
      <c r="F127" s="16"/>
      <c r="G127" s="17"/>
      <c r="H127" s="17"/>
      <c r="I127" s="16"/>
      <c r="J127" s="16"/>
      <c r="K127" s="16"/>
    </row>
    <row r="128" spans="1:12" ht="15.75" customHeight="1">
      <c r="A128" s="95" t="s">
        <v>386</v>
      </c>
      <c r="B128" s="63">
        <v>35253677043</v>
      </c>
      <c r="C128" s="141">
        <v>1193483899</v>
      </c>
      <c r="D128" s="39"/>
      <c r="E128" s="39"/>
      <c r="F128" s="72"/>
      <c r="G128" s="17"/>
      <c r="H128" s="17"/>
      <c r="I128" s="16"/>
      <c r="J128" s="16"/>
      <c r="K128" s="16"/>
    </row>
    <row r="129" spans="1:11" ht="15.75" customHeight="1">
      <c r="A129" s="20"/>
      <c r="B129" s="16"/>
      <c r="C129" s="16"/>
      <c r="D129" s="16"/>
      <c r="E129" s="16"/>
      <c r="F129" s="16"/>
      <c r="G129" s="17"/>
      <c r="H129" s="17"/>
      <c r="I129" s="16"/>
      <c r="J129" s="16"/>
      <c r="K129" s="16"/>
    </row>
    <row r="130" spans="1:11" ht="15.75" customHeight="1">
      <c r="A130" s="20" t="s">
        <v>419</v>
      </c>
      <c r="B130" s="16"/>
      <c r="C130" s="16"/>
      <c r="D130" s="16"/>
      <c r="E130" s="16"/>
      <c r="F130" s="16"/>
      <c r="G130" s="17"/>
      <c r="H130" s="17"/>
      <c r="I130" s="16"/>
      <c r="J130" s="16"/>
      <c r="K130" s="16"/>
    </row>
    <row r="131" spans="1:11" customFormat="1" ht="15.75" customHeight="1">
      <c r="A131" s="627" t="s">
        <v>489</v>
      </c>
      <c r="B131" s="310" t="s">
        <v>135</v>
      </c>
      <c r="C131" s="310" t="s">
        <v>136</v>
      </c>
      <c r="D131" s="311"/>
      <c r="E131" s="311"/>
      <c r="F131" s="157"/>
      <c r="G131" s="156"/>
      <c r="H131" s="156"/>
      <c r="I131" s="157"/>
      <c r="J131" s="157"/>
      <c r="K131" s="157"/>
    </row>
    <row r="132" spans="1:11" customFormat="1" ht="15.75" customHeight="1">
      <c r="A132" s="627"/>
      <c r="B132" s="309">
        <v>45747</v>
      </c>
      <c r="C132" s="309">
        <v>45657</v>
      </c>
      <c r="D132" s="157"/>
      <c r="E132" s="157"/>
      <c r="F132" s="157"/>
      <c r="G132" s="156"/>
      <c r="H132" s="156"/>
      <c r="I132" s="157"/>
      <c r="J132" s="157"/>
      <c r="K132" s="157"/>
    </row>
    <row r="133" spans="1:11" customFormat="1" ht="15.75" customHeight="1">
      <c r="A133" s="312" t="s">
        <v>451</v>
      </c>
      <c r="B133" s="313">
        <v>32328531</v>
      </c>
      <c r="C133" s="313">
        <v>1061628</v>
      </c>
      <c r="D133" s="157"/>
      <c r="E133" s="157"/>
      <c r="F133" s="157"/>
      <c r="G133" s="156"/>
      <c r="H133" s="156"/>
      <c r="I133" s="157"/>
      <c r="J133" s="157"/>
      <c r="K133" s="157"/>
    </row>
    <row r="134" spans="1:11" customFormat="1" ht="15.75" customHeight="1">
      <c r="A134" s="312" t="s">
        <v>452</v>
      </c>
      <c r="B134" s="313">
        <v>62444307</v>
      </c>
      <c r="C134" s="313">
        <v>104325424</v>
      </c>
      <c r="D134" s="157"/>
      <c r="E134" s="157"/>
      <c r="F134" s="157"/>
      <c r="G134" s="156"/>
      <c r="H134" s="156"/>
      <c r="I134" s="157"/>
      <c r="J134" s="157"/>
      <c r="K134" s="157"/>
    </row>
    <row r="135" spans="1:11" customFormat="1" ht="15.75" customHeight="1">
      <c r="A135" s="312" t="s">
        <v>453</v>
      </c>
      <c r="B135" s="313">
        <v>5027040</v>
      </c>
      <c r="C135" s="313">
        <v>0</v>
      </c>
      <c r="D135" s="157"/>
      <c r="E135" s="157"/>
      <c r="F135" s="157"/>
      <c r="G135" s="156"/>
      <c r="H135" s="156"/>
      <c r="I135" s="157"/>
      <c r="J135" s="157"/>
      <c r="K135" s="157"/>
    </row>
    <row r="136" spans="1:11" customFormat="1" ht="15.75" customHeight="1">
      <c r="A136" s="312" t="s">
        <v>460</v>
      </c>
      <c r="B136" s="313">
        <v>906662943</v>
      </c>
      <c r="C136" s="313">
        <v>57183445</v>
      </c>
      <c r="D136" s="157"/>
      <c r="E136" s="157"/>
      <c r="F136" s="157"/>
      <c r="G136" s="156"/>
      <c r="H136" s="156"/>
      <c r="I136" s="157"/>
      <c r="J136" s="157"/>
      <c r="K136" s="157"/>
    </row>
    <row r="137" spans="1:11" customFormat="1" ht="15.75" customHeight="1">
      <c r="A137" s="312" t="s">
        <v>935</v>
      </c>
      <c r="B137" s="313">
        <v>9986600</v>
      </c>
      <c r="C137" s="313">
        <v>9986600</v>
      </c>
      <c r="D137" s="157"/>
      <c r="E137" s="157"/>
      <c r="F137" s="157"/>
      <c r="G137" s="156"/>
      <c r="H137" s="156"/>
      <c r="I137" s="157"/>
      <c r="J137" s="157"/>
      <c r="K137" s="157"/>
    </row>
    <row r="138" spans="1:11" customFormat="1" ht="15.75" customHeight="1">
      <c r="A138" s="226" t="s">
        <v>934</v>
      </c>
      <c r="B138" s="313">
        <v>0</v>
      </c>
      <c r="C138" s="313">
        <v>10290144</v>
      </c>
      <c r="D138" s="157"/>
      <c r="E138" s="157"/>
      <c r="F138" s="157"/>
      <c r="G138" s="156"/>
      <c r="H138" s="156"/>
      <c r="I138" s="157"/>
      <c r="J138" s="157"/>
      <c r="K138" s="157"/>
    </row>
    <row r="139" spans="1:11" customFormat="1" ht="15.75" customHeight="1">
      <c r="A139" s="226" t="s">
        <v>987</v>
      </c>
      <c r="B139" s="313">
        <v>0</v>
      </c>
      <c r="C139" s="313">
        <v>2702631</v>
      </c>
      <c r="D139" s="157"/>
      <c r="E139" s="157"/>
      <c r="F139" s="157"/>
      <c r="G139" s="156"/>
      <c r="H139" s="156"/>
      <c r="I139" s="157"/>
      <c r="J139" s="157"/>
      <c r="K139" s="157"/>
    </row>
    <row r="140" spans="1:11" customFormat="1" ht="15.75" customHeight="1">
      <c r="A140" s="226" t="s">
        <v>483</v>
      </c>
      <c r="B140" s="313">
        <v>2702631</v>
      </c>
      <c r="C140" s="313">
        <v>44274879</v>
      </c>
      <c r="D140" s="157"/>
      <c r="E140" s="157"/>
      <c r="F140" s="157"/>
      <c r="G140" s="156"/>
      <c r="H140" s="156"/>
      <c r="I140" s="157"/>
      <c r="J140" s="157"/>
      <c r="K140" s="157"/>
    </row>
    <row r="141" spans="1:11" customFormat="1" ht="15.75" customHeight="1">
      <c r="A141" s="226" t="s">
        <v>960</v>
      </c>
      <c r="B141" s="313">
        <v>93540029</v>
      </c>
      <c r="C141" s="313">
        <v>0</v>
      </c>
      <c r="D141" s="157"/>
      <c r="E141" s="157"/>
      <c r="F141" s="157"/>
      <c r="G141" s="156"/>
      <c r="H141" s="156"/>
      <c r="I141" s="157"/>
      <c r="J141" s="157"/>
      <c r="K141" s="157"/>
    </row>
    <row r="142" spans="1:11" ht="15.75" customHeight="1">
      <c r="A142" s="95" t="s">
        <v>420</v>
      </c>
      <c r="B142" s="63">
        <v>1112692081</v>
      </c>
      <c r="C142" s="63">
        <v>229824751</v>
      </c>
      <c r="D142" s="39"/>
      <c r="E142" s="39"/>
      <c r="F142" s="16"/>
      <c r="G142" s="17"/>
      <c r="H142" s="17"/>
      <c r="I142" s="16"/>
      <c r="J142" s="16"/>
      <c r="K142" s="16"/>
    </row>
    <row r="143" spans="1:11" ht="15.75" customHeight="1">
      <c r="A143" s="85"/>
      <c r="B143" s="16"/>
      <c r="C143" s="16"/>
      <c r="D143" s="39"/>
      <c r="E143" s="16"/>
      <c r="F143" s="16"/>
      <c r="G143" s="17"/>
      <c r="H143" s="17"/>
      <c r="I143" s="16"/>
      <c r="J143" s="16"/>
      <c r="K143" s="16"/>
    </row>
    <row r="144" spans="1:11" ht="15.75" customHeight="1">
      <c r="A144" s="20" t="s">
        <v>140</v>
      </c>
      <c r="B144" s="16"/>
      <c r="C144" s="16"/>
      <c r="D144" s="16"/>
      <c r="E144" s="16"/>
      <c r="F144" s="16"/>
      <c r="G144" s="17"/>
      <c r="H144" s="17"/>
      <c r="I144" s="16"/>
      <c r="J144" s="16"/>
      <c r="K144" s="16"/>
    </row>
    <row r="145" spans="1:13" ht="15.75" customHeight="1">
      <c r="A145" s="20"/>
      <c r="B145" s="16"/>
      <c r="C145" s="16"/>
      <c r="D145" s="16"/>
      <c r="E145" s="16"/>
      <c r="F145" s="16"/>
      <c r="G145" s="17"/>
      <c r="H145" s="17"/>
      <c r="I145" s="16"/>
      <c r="J145" s="16"/>
      <c r="K145" s="16"/>
    </row>
    <row r="146" spans="1:13" ht="15.75" customHeight="1">
      <c r="A146" s="616" t="s">
        <v>227</v>
      </c>
      <c r="B146" s="607" t="s">
        <v>228</v>
      </c>
      <c r="C146" s="608"/>
      <c r="D146" s="608"/>
      <c r="E146" s="608"/>
      <c r="F146" s="609"/>
      <c r="G146" s="618" t="s">
        <v>229</v>
      </c>
      <c r="H146" s="618"/>
      <c r="I146" s="618"/>
      <c r="J146" s="618"/>
      <c r="K146" s="618"/>
    </row>
    <row r="147" spans="1:13" s="111" customFormat="1" ht="44.25" customHeight="1">
      <c r="A147" s="617"/>
      <c r="B147" s="26" t="s">
        <v>230</v>
      </c>
      <c r="C147" s="26" t="s">
        <v>231</v>
      </c>
      <c r="D147" s="26" t="s">
        <v>232</v>
      </c>
      <c r="E147" s="65" t="s">
        <v>242</v>
      </c>
      <c r="F147" s="65" t="s">
        <v>233</v>
      </c>
      <c r="G147" s="26" t="s">
        <v>234</v>
      </c>
      <c r="H147" s="26" t="s">
        <v>231</v>
      </c>
      <c r="I147" s="26" t="s">
        <v>232</v>
      </c>
      <c r="J147" s="26" t="s">
        <v>235</v>
      </c>
      <c r="K147" s="26" t="s">
        <v>236</v>
      </c>
    </row>
    <row r="148" spans="1:13" ht="15.75" customHeight="1">
      <c r="A148" s="86"/>
      <c r="B148" s="36"/>
      <c r="C148" s="36"/>
      <c r="D148" s="36"/>
      <c r="E148" s="66"/>
      <c r="F148" s="66"/>
      <c r="G148" s="36"/>
      <c r="H148" s="36"/>
      <c r="I148" s="36"/>
      <c r="J148" s="36"/>
      <c r="K148" s="30"/>
    </row>
    <row r="149" spans="1:13" ht="15.75" customHeight="1">
      <c r="A149" s="89" t="s">
        <v>422</v>
      </c>
      <c r="B149" s="30">
        <v>391265789</v>
      </c>
      <c r="C149" s="36"/>
      <c r="D149" s="228">
        <v>0</v>
      </c>
      <c r="E149" s="228">
        <v>164331634</v>
      </c>
      <c r="F149" s="66">
        <v>226934155</v>
      </c>
      <c r="G149" s="36"/>
      <c r="H149" s="36"/>
      <c r="I149" s="36"/>
      <c r="J149" s="36"/>
      <c r="K149" s="30">
        <v>226934155</v>
      </c>
      <c r="L149" s="257"/>
    </row>
    <row r="150" spans="1:13" ht="15.75" customHeight="1">
      <c r="A150" s="86"/>
      <c r="B150" s="68"/>
      <c r="C150" s="69"/>
      <c r="D150" s="69"/>
      <c r="E150" s="70"/>
      <c r="F150" s="66">
        <v>0</v>
      </c>
      <c r="G150" s="36"/>
      <c r="H150" s="36"/>
      <c r="I150" s="36"/>
      <c r="J150" s="36"/>
      <c r="K150" s="30"/>
    </row>
    <row r="151" spans="1:13" ht="15.75" customHeight="1">
      <c r="A151" s="86" t="s">
        <v>432</v>
      </c>
      <c r="B151" s="142">
        <v>391265789</v>
      </c>
      <c r="C151" s="142">
        <v>0</v>
      </c>
      <c r="D151" s="142">
        <v>0</v>
      </c>
      <c r="E151" s="142">
        <v>164331634</v>
      </c>
      <c r="F151" s="482">
        <v>226934155</v>
      </c>
      <c r="G151" s="228"/>
      <c r="H151" s="228"/>
      <c r="I151" s="228"/>
      <c r="J151" s="228"/>
      <c r="K151" s="142">
        <v>226934155</v>
      </c>
      <c r="L151" s="225">
        <v>0</v>
      </c>
      <c r="M151" s="225"/>
    </row>
    <row r="152" spans="1:13" customFormat="1" ht="15.75" customHeight="1">
      <c r="A152" s="371" t="s">
        <v>433</v>
      </c>
      <c r="B152" s="483">
        <v>391265789</v>
      </c>
      <c r="C152" s="484"/>
      <c r="D152" s="483">
        <v>0</v>
      </c>
      <c r="E152" s="485">
        <v>-140855686</v>
      </c>
      <c r="F152" s="486"/>
      <c r="G152" s="487"/>
      <c r="H152" s="487"/>
      <c r="I152" s="487"/>
      <c r="J152" s="487"/>
      <c r="K152" s="488">
        <v>250410103</v>
      </c>
      <c r="L152" s="385">
        <v>0</v>
      </c>
      <c r="M152" s="386"/>
    </row>
    <row r="153" spans="1:13" ht="15.75" customHeight="1">
      <c r="A153" s="86"/>
      <c r="B153" s="36"/>
      <c r="C153" s="36"/>
      <c r="D153" s="36"/>
      <c r="E153" s="66"/>
      <c r="F153" s="66"/>
      <c r="G153" s="36"/>
      <c r="H153" s="36"/>
      <c r="I153" s="36"/>
      <c r="J153" s="36"/>
      <c r="K153" s="36"/>
    </row>
    <row r="154" spans="1:13" ht="15.75" customHeight="1">
      <c r="A154" s="20"/>
      <c r="B154" s="16"/>
      <c r="C154" s="16"/>
      <c r="D154" s="39"/>
      <c r="E154" s="16"/>
      <c r="F154" s="39"/>
      <c r="G154" s="17"/>
      <c r="H154" s="17"/>
      <c r="I154" s="16"/>
      <c r="J154" s="16"/>
      <c r="K154" s="16"/>
    </row>
    <row r="155" spans="1:13" ht="15.75" customHeight="1">
      <c r="A155" s="20"/>
      <c r="B155" s="16"/>
      <c r="C155" s="16"/>
      <c r="D155" s="16"/>
      <c r="E155" s="16"/>
      <c r="F155" s="16"/>
      <c r="G155" s="17"/>
      <c r="H155" s="17"/>
      <c r="I155" s="16"/>
      <c r="J155" s="16"/>
      <c r="K155" s="16"/>
    </row>
    <row r="156" spans="1:13" ht="15.75" customHeight="1">
      <c r="A156" s="20" t="s">
        <v>141</v>
      </c>
      <c r="B156" s="16"/>
      <c r="C156" s="39"/>
      <c r="D156" s="16"/>
      <c r="E156" s="16"/>
      <c r="F156" s="16"/>
      <c r="G156" s="17"/>
      <c r="H156" s="17"/>
      <c r="I156" s="16"/>
      <c r="J156" s="16"/>
      <c r="K156" s="16"/>
    </row>
    <row r="157" spans="1:13" ht="15.75" customHeight="1">
      <c r="A157" s="20"/>
      <c r="B157" s="16"/>
      <c r="C157" s="16"/>
      <c r="D157" s="16"/>
      <c r="E157" s="16"/>
      <c r="F157" s="16"/>
      <c r="G157" s="17"/>
      <c r="H157" s="17"/>
      <c r="I157" s="16"/>
      <c r="J157" s="16"/>
      <c r="K157" s="16"/>
    </row>
    <row r="158" spans="1:13" ht="15.75" customHeight="1">
      <c r="A158" s="85" t="s">
        <v>417</v>
      </c>
      <c r="B158" s="16"/>
      <c r="C158" s="16"/>
      <c r="D158" s="16"/>
      <c r="E158" s="16"/>
      <c r="F158" s="16"/>
      <c r="G158" s="17"/>
      <c r="H158" s="17"/>
      <c r="I158" s="16"/>
      <c r="J158" s="16"/>
      <c r="K158" s="16"/>
    </row>
    <row r="159" spans="1:13" ht="15.75" customHeight="1">
      <c r="A159" s="85"/>
      <c r="B159" s="16"/>
      <c r="C159" s="16"/>
      <c r="D159" s="16"/>
      <c r="E159" s="16"/>
      <c r="F159" s="16"/>
      <c r="G159" s="17"/>
      <c r="H159" s="17"/>
      <c r="I159" s="16"/>
      <c r="J159" s="16"/>
      <c r="K159" s="16"/>
    </row>
    <row r="160" spans="1:13" ht="15.75" customHeight="1">
      <c r="A160" s="20" t="s">
        <v>142</v>
      </c>
      <c r="B160" s="16"/>
      <c r="C160" s="16"/>
      <c r="D160" s="16"/>
      <c r="E160" s="16"/>
      <c r="F160" s="16"/>
      <c r="G160" s="17"/>
      <c r="H160" s="17"/>
      <c r="I160" s="16"/>
      <c r="J160" s="16"/>
      <c r="K160" s="16"/>
    </row>
    <row r="161" spans="1:11" customFormat="1" ht="15.75" customHeight="1">
      <c r="A161" s="259"/>
      <c r="B161" s="157"/>
      <c r="C161" s="157"/>
      <c r="D161" s="157"/>
      <c r="E161" s="157"/>
      <c r="F161" s="157"/>
      <c r="G161" s="156"/>
      <c r="H161" s="156"/>
      <c r="I161" s="157"/>
      <c r="J161" s="157"/>
      <c r="K161" s="157"/>
    </row>
    <row r="162" spans="1:11" customFormat="1" ht="15.75" customHeight="1">
      <c r="A162" s="387" t="s">
        <v>127</v>
      </c>
      <c r="B162" s="387" t="s">
        <v>461</v>
      </c>
      <c r="C162" s="387" t="s">
        <v>462</v>
      </c>
      <c r="D162" s="387"/>
      <c r="E162" s="387"/>
      <c r="F162" s="387"/>
      <c r="G162" s="387"/>
      <c r="H162" s="156"/>
      <c r="I162" s="157"/>
      <c r="J162" s="157"/>
      <c r="K162" s="157"/>
    </row>
    <row r="163" spans="1:11" customFormat="1" ht="15.75" customHeight="1">
      <c r="A163" s="387"/>
      <c r="B163" s="387"/>
      <c r="C163" s="387" t="s">
        <v>463</v>
      </c>
      <c r="D163" s="387" t="s">
        <v>464</v>
      </c>
      <c r="E163" s="387"/>
      <c r="F163" s="387"/>
      <c r="G163" s="387" t="s">
        <v>465</v>
      </c>
      <c r="H163" s="156"/>
      <c r="I163" s="157"/>
      <c r="J163" s="157"/>
      <c r="K163" s="157"/>
    </row>
    <row r="164" spans="1:11" customFormat="1" ht="15.75" customHeight="1">
      <c r="A164" s="152" t="s">
        <v>468</v>
      </c>
      <c r="B164" s="388"/>
      <c r="C164" s="154">
        <v>1250000000</v>
      </c>
      <c r="D164" s="154">
        <v>0</v>
      </c>
      <c r="E164" s="154"/>
      <c r="F164" s="154"/>
      <c r="G164" s="154">
        <v>1250000000</v>
      </c>
      <c r="H164" s="156"/>
      <c r="I164" s="382"/>
      <c r="J164" s="157"/>
      <c r="K164" s="157"/>
    </row>
    <row r="165" spans="1:11" customFormat="1" ht="15.75" customHeight="1">
      <c r="A165" s="389" t="s">
        <v>466</v>
      </c>
      <c r="B165" s="390"/>
      <c r="C165" s="391"/>
      <c r="D165" s="390"/>
      <c r="E165" s="390"/>
      <c r="F165" s="390"/>
      <c r="G165" s="392"/>
      <c r="H165" s="156"/>
      <c r="I165" s="157"/>
      <c r="J165" s="157"/>
      <c r="K165" s="157"/>
    </row>
    <row r="166" spans="1:11" customFormat="1" ht="15.75" customHeight="1">
      <c r="A166" s="389" t="s">
        <v>467</v>
      </c>
      <c r="B166" s="390"/>
      <c r="C166" s="391"/>
      <c r="D166" s="390"/>
      <c r="E166" s="390"/>
      <c r="F166" s="390"/>
      <c r="G166" s="392" t="s">
        <v>51</v>
      </c>
      <c r="H166" s="156"/>
      <c r="I166" s="157"/>
      <c r="J166" s="157"/>
      <c r="K166" s="157"/>
    </row>
    <row r="167" spans="1:11" customFormat="1" ht="15.75" customHeight="1">
      <c r="A167" s="393"/>
      <c r="B167" s="157"/>
      <c r="C167" s="157"/>
      <c r="D167" s="157"/>
      <c r="E167" s="157"/>
      <c r="F167" s="157"/>
      <c r="G167" s="156"/>
      <c r="H167" s="156"/>
      <c r="I167" s="157"/>
      <c r="J167" s="157"/>
      <c r="K167" s="157"/>
    </row>
    <row r="168" spans="1:11" customFormat="1" ht="15.75" customHeight="1">
      <c r="A168" s="393"/>
      <c r="B168" s="157"/>
      <c r="C168" s="157"/>
      <c r="D168" s="157"/>
      <c r="E168" s="157"/>
      <c r="F168" s="157"/>
      <c r="G168" s="156"/>
      <c r="H168" s="156"/>
      <c r="I168" s="157"/>
      <c r="J168" s="157"/>
      <c r="K168" s="157"/>
    </row>
    <row r="169" spans="1:11" ht="15.75" customHeight="1">
      <c r="A169" s="20" t="s">
        <v>421</v>
      </c>
      <c r="B169" s="16"/>
      <c r="C169" s="16"/>
      <c r="D169" s="16"/>
      <c r="E169" s="16"/>
      <c r="F169" s="16"/>
      <c r="G169" s="17"/>
      <c r="H169" s="17"/>
      <c r="I169" s="16"/>
      <c r="J169" s="16"/>
      <c r="K169" s="16"/>
    </row>
    <row r="170" spans="1:11" ht="15.75" customHeight="1">
      <c r="A170" s="20"/>
      <c r="B170" s="16"/>
      <c r="C170" s="16"/>
      <c r="D170" s="150"/>
      <c r="E170" s="150"/>
      <c r="F170" s="16"/>
      <c r="G170" s="17"/>
      <c r="H170" s="17"/>
      <c r="I170" s="16"/>
      <c r="J170" s="16"/>
      <c r="K170" s="16"/>
    </row>
    <row r="171" spans="1:11" customFormat="1" ht="15.75" customHeight="1">
      <c r="A171" s="628" t="s">
        <v>969</v>
      </c>
      <c r="B171" s="315" t="s">
        <v>135</v>
      </c>
      <c r="C171" s="315" t="s">
        <v>136</v>
      </c>
      <c r="D171" s="157"/>
      <c r="E171" s="157"/>
      <c r="F171" s="157"/>
      <c r="G171" s="156"/>
      <c r="H171" s="156"/>
      <c r="I171" s="157"/>
      <c r="J171" s="157"/>
      <c r="K171" s="157"/>
    </row>
    <row r="172" spans="1:11" customFormat="1" ht="15.75" customHeight="1">
      <c r="A172" s="629"/>
      <c r="B172" s="316">
        <v>45747</v>
      </c>
      <c r="C172" s="317">
        <v>45657</v>
      </c>
      <c r="D172" s="157"/>
      <c r="E172" s="157"/>
      <c r="F172" s="157"/>
      <c r="G172" s="156"/>
      <c r="H172" s="156"/>
      <c r="I172" s="157"/>
      <c r="J172" s="157"/>
      <c r="K172" s="157"/>
    </row>
    <row r="173" spans="1:11" s="321" customFormat="1" ht="15.75" customHeight="1">
      <c r="A173" s="312">
        <v>0</v>
      </c>
      <c r="B173" s="313">
        <v>0</v>
      </c>
      <c r="C173" s="314"/>
      <c r="D173" s="318"/>
      <c r="E173" s="318"/>
      <c r="F173" s="319"/>
      <c r="G173" s="320"/>
      <c r="H173" s="320"/>
      <c r="I173" s="319"/>
      <c r="J173" s="319"/>
      <c r="K173" s="319"/>
    </row>
    <row r="174" spans="1:11" ht="15.75" customHeight="1">
      <c r="A174" s="96"/>
      <c r="B174" s="44"/>
      <c r="C174" s="44"/>
      <c r="D174" s="24"/>
      <c r="E174" s="24"/>
      <c r="F174" s="24"/>
      <c r="G174" s="71"/>
      <c r="H174" s="71"/>
      <c r="I174" s="24"/>
      <c r="J174" s="24"/>
      <c r="K174" s="24"/>
    </row>
    <row r="175" spans="1:11" ht="15.75" customHeight="1">
      <c r="A175" s="20" t="s">
        <v>143</v>
      </c>
      <c r="B175" s="16"/>
      <c r="C175" s="16"/>
      <c r="D175" s="16"/>
      <c r="E175" s="16"/>
      <c r="F175" s="16"/>
      <c r="G175" s="17"/>
      <c r="H175" s="17"/>
      <c r="I175" s="16"/>
      <c r="J175" s="16"/>
      <c r="K175" s="16"/>
    </row>
    <row r="176" spans="1:11" ht="15.75" customHeight="1">
      <c r="A176" s="20"/>
      <c r="B176" s="16"/>
      <c r="C176" s="16"/>
      <c r="D176" s="16"/>
      <c r="E176" s="16"/>
      <c r="F176" s="16"/>
      <c r="G176" s="17"/>
      <c r="H176" s="17"/>
      <c r="I176" s="16"/>
      <c r="J176" s="16"/>
      <c r="K176" s="16"/>
    </row>
    <row r="177" spans="1:11" ht="15.75" customHeight="1">
      <c r="A177" s="85" t="s">
        <v>417</v>
      </c>
      <c r="B177" s="16"/>
      <c r="C177" s="16"/>
      <c r="D177" s="16"/>
      <c r="E177" s="16"/>
      <c r="F177" s="16"/>
      <c r="G177" s="17"/>
      <c r="H177" s="17"/>
      <c r="I177" s="16"/>
      <c r="J177" s="16"/>
      <c r="K177" s="16"/>
    </row>
    <row r="178" spans="1:11" ht="15.75" customHeight="1">
      <c r="A178" s="85"/>
      <c r="B178" s="16"/>
      <c r="C178" s="16"/>
      <c r="D178" s="16"/>
      <c r="E178" s="16"/>
      <c r="F178" s="16"/>
      <c r="G178" s="17"/>
      <c r="H178" s="17"/>
      <c r="I178" s="16"/>
      <c r="J178" s="16"/>
      <c r="K178" s="16"/>
    </row>
    <row r="179" spans="1:11" ht="15.75" customHeight="1">
      <c r="A179" s="20" t="s">
        <v>401</v>
      </c>
      <c r="B179" s="16"/>
      <c r="C179" s="16"/>
      <c r="D179" s="16"/>
      <c r="E179" s="16"/>
      <c r="F179" s="16"/>
      <c r="G179" s="17"/>
      <c r="H179" s="17"/>
      <c r="I179" s="16"/>
      <c r="J179" s="16"/>
      <c r="K179" s="16"/>
    </row>
    <row r="180" spans="1:11" ht="15.75" customHeight="1">
      <c r="A180" s="20"/>
      <c r="B180" s="16"/>
      <c r="C180" s="16"/>
      <c r="D180" s="16"/>
      <c r="E180" s="16"/>
      <c r="F180" s="16"/>
      <c r="G180" s="17"/>
      <c r="H180" s="17"/>
      <c r="I180" s="16"/>
      <c r="J180" s="16"/>
      <c r="K180" s="16"/>
    </row>
    <row r="181" spans="1:11" ht="15.75" customHeight="1">
      <c r="A181" s="620" t="s">
        <v>127</v>
      </c>
      <c r="B181" s="112" t="s">
        <v>135</v>
      </c>
      <c r="C181" s="112" t="s">
        <v>136</v>
      </c>
      <c r="D181" s="72"/>
      <c r="E181" s="72"/>
      <c r="F181" s="72"/>
      <c r="G181" s="17"/>
      <c r="H181" s="17"/>
      <c r="I181" s="16"/>
      <c r="J181" s="16"/>
      <c r="K181" s="16"/>
    </row>
    <row r="182" spans="1:11" ht="15.75" customHeight="1">
      <c r="A182" s="620"/>
      <c r="B182" s="143">
        <v>45747</v>
      </c>
      <c r="C182" s="46">
        <v>45657</v>
      </c>
      <c r="D182" s="150"/>
      <c r="E182" s="150"/>
      <c r="F182" s="72"/>
      <c r="G182" s="17"/>
      <c r="H182" s="17"/>
      <c r="I182" s="16"/>
      <c r="J182" s="16"/>
      <c r="K182" s="16"/>
    </row>
    <row r="183" spans="1:11" ht="15.75" customHeight="1">
      <c r="A183" s="93" t="s">
        <v>22</v>
      </c>
      <c r="B183" s="61">
        <v>114081226</v>
      </c>
      <c r="C183" s="61">
        <v>113619000</v>
      </c>
      <c r="D183" s="72"/>
      <c r="E183" s="72"/>
      <c r="F183" s="72"/>
      <c r="G183" s="17"/>
      <c r="H183" s="17"/>
      <c r="I183" s="16"/>
      <c r="J183" s="16"/>
      <c r="K183" s="16"/>
    </row>
    <row r="184" spans="1:11" ht="15.75" customHeight="1">
      <c r="A184" s="93" t="s">
        <v>371</v>
      </c>
      <c r="B184" s="61">
        <v>130240822</v>
      </c>
      <c r="C184" s="61">
        <v>0</v>
      </c>
      <c r="D184" s="72"/>
      <c r="E184" s="72"/>
      <c r="F184" s="72"/>
      <c r="G184" s="17"/>
      <c r="H184" s="17"/>
      <c r="I184" s="16"/>
      <c r="J184" s="16"/>
      <c r="K184" s="16"/>
    </row>
    <row r="185" spans="1:11" ht="15.75" customHeight="1">
      <c r="A185" s="93" t="s">
        <v>377</v>
      </c>
      <c r="B185" s="61">
        <v>35962621</v>
      </c>
      <c r="C185" s="61">
        <v>0</v>
      </c>
      <c r="D185" s="72"/>
      <c r="E185" s="72"/>
      <c r="F185" s="72"/>
      <c r="G185" s="17"/>
      <c r="H185" s="17"/>
      <c r="I185" s="16"/>
      <c r="J185" s="16"/>
      <c r="K185" s="16"/>
    </row>
    <row r="186" spans="1:11" ht="15.75" customHeight="1">
      <c r="A186" s="93" t="s">
        <v>402</v>
      </c>
      <c r="B186" s="61">
        <v>31848350</v>
      </c>
      <c r="C186" s="61">
        <v>0</v>
      </c>
      <c r="D186" s="72"/>
      <c r="E186" s="72"/>
      <c r="F186" s="72"/>
      <c r="G186" s="17"/>
      <c r="H186" s="17"/>
      <c r="I186" s="16"/>
      <c r="J186" s="16"/>
      <c r="K186" s="16"/>
    </row>
    <row r="187" spans="1:11" ht="15.75" customHeight="1">
      <c r="A187" s="93" t="s">
        <v>469</v>
      </c>
      <c r="B187" s="61">
        <v>59373678</v>
      </c>
      <c r="C187" s="61">
        <v>34911919</v>
      </c>
      <c r="D187" s="72"/>
      <c r="E187" s="72"/>
      <c r="F187" s="72"/>
      <c r="G187" s="17"/>
      <c r="H187" s="17"/>
      <c r="I187" s="16"/>
      <c r="J187" s="16"/>
      <c r="K187" s="16"/>
    </row>
    <row r="188" spans="1:11" ht="15.75" customHeight="1">
      <c r="A188" s="93" t="s">
        <v>1031</v>
      </c>
      <c r="B188" s="61">
        <v>36716101</v>
      </c>
      <c r="C188" s="61">
        <v>44442</v>
      </c>
      <c r="D188" s="72"/>
      <c r="E188" s="72"/>
      <c r="F188" s="72"/>
      <c r="G188" s="17"/>
      <c r="H188" s="17"/>
      <c r="I188" s="16"/>
      <c r="J188" s="16"/>
      <c r="K188" s="16"/>
    </row>
    <row r="189" spans="1:11" ht="15.75" customHeight="1">
      <c r="A189" s="95" t="s">
        <v>287</v>
      </c>
      <c r="B189" s="63">
        <v>408222798</v>
      </c>
      <c r="C189" s="63">
        <v>148575361</v>
      </c>
      <c r="D189" s="151"/>
      <c r="E189" s="151"/>
      <c r="F189" s="72"/>
      <c r="G189" s="17"/>
      <c r="H189" s="17"/>
      <c r="I189" s="16"/>
      <c r="J189" s="16"/>
      <c r="K189" s="16"/>
    </row>
    <row r="190" spans="1:11" ht="15.75" customHeight="1">
      <c r="A190" s="20"/>
      <c r="B190" s="39"/>
      <c r="C190" s="39"/>
      <c r="D190" s="16"/>
      <c r="E190" s="16"/>
      <c r="F190" s="16"/>
      <c r="G190" s="17"/>
      <c r="H190" s="17"/>
      <c r="I190" s="16"/>
      <c r="J190" s="16"/>
      <c r="K190" s="16"/>
    </row>
    <row r="191" spans="1:11" ht="15.75" customHeight="1">
      <c r="A191" s="20" t="s">
        <v>146</v>
      </c>
      <c r="B191" s="16"/>
      <c r="C191" s="16"/>
      <c r="D191" s="16"/>
      <c r="E191" s="16"/>
      <c r="F191" s="16"/>
      <c r="G191" s="17"/>
      <c r="H191" s="17"/>
      <c r="I191" s="16"/>
      <c r="J191" s="16"/>
      <c r="K191" s="16"/>
    </row>
    <row r="192" spans="1:11" ht="15.75" customHeight="1">
      <c r="A192" s="20"/>
      <c r="B192" s="16"/>
      <c r="C192" s="16"/>
      <c r="D192" s="16"/>
      <c r="E192" s="16"/>
      <c r="F192" s="16"/>
      <c r="G192" s="17"/>
      <c r="H192" s="17"/>
      <c r="I192" s="16"/>
      <c r="J192" s="16"/>
      <c r="K192" s="16"/>
    </row>
    <row r="193" spans="1:11" ht="15.75" customHeight="1">
      <c r="A193" s="612" t="s">
        <v>127</v>
      </c>
      <c r="B193" s="64" t="s">
        <v>135</v>
      </c>
      <c r="C193" s="64" t="s">
        <v>136</v>
      </c>
      <c r="D193" s="16"/>
      <c r="E193" s="16"/>
      <c r="F193" s="16"/>
      <c r="G193" s="17"/>
      <c r="H193" s="17"/>
      <c r="I193" s="16"/>
      <c r="J193" s="16"/>
      <c r="K193" s="16"/>
    </row>
    <row r="194" spans="1:11" ht="15.75" customHeight="1">
      <c r="A194" s="612"/>
      <c r="B194" s="140">
        <v>45747</v>
      </c>
      <c r="C194" s="140">
        <v>45657</v>
      </c>
      <c r="D194" s="150"/>
      <c r="E194" s="150"/>
      <c r="F194" s="16"/>
      <c r="G194" s="17"/>
      <c r="H194" s="17"/>
      <c r="I194" s="16"/>
      <c r="J194" s="16"/>
      <c r="K194" s="16"/>
    </row>
    <row r="195" spans="1:11" ht="15.75" customHeight="1">
      <c r="A195" s="93" t="s">
        <v>403</v>
      </c>
      <c r="B195" s="61">
        <v>475663219</v>
      </c>
      <c r="C195" s="61">
        <v>310213639</v>
      </c>
      <c r="D195" s="16"/>
      <c r="E195" s="16"/>
      <c r="F195" s="16"/>
      <c r="G195" s="17"/>
      <c r="H195" s="17"/>
      <c r="I195" s="16"/>
      <c r="J195" s="16"/>
      <c r="K195" s="16"/>
    </row>
    <row r="196" spans="1:11" ht="15.75" customHeight="1">
      <c r="A196" s="93" t="s">
        <v>34</v>
      </c>
      <c r="B196" s="61">
        <v>35952424292</v>
      </c>
      <c r="C196" s="61">
        <v>0</v>
      </c>
      <c r="D196" s="39"/>
      <c r="E196" s="16"/>
      <c r="F196" s="16"/>
      <c r="G196" s="17"/>
      <c r="H196" s="17"/>
      <c r="I196" s="16"/>
      <c r="J196" s="16"/>
      <c r="K196" s="16"/>
    </row>
    <row r="197" spans="1:11" ht="15.75" customHeight="1">
      <c r="A197" s="95" t="s">
        <v>287</v>
      </c>
      <c r="B197" s="63">
        <v>36428087511</v>
      </c>
      <c r="C197" s="63">
        <v>310213639</v>
      </c>
      <c r="D197" s="39"/>
      <c r="E197" s="39"/>
      <c r="F197" s="16"/>
      <c r="G197" s="17"/>
      <c r="H197" s="17"/>
      <c r="I197" s="16"/>
      <c r="J197" s="16"/>
      <c r="K197" s="16"/>
    </row>
    <row r="198" spans="1:11" ht="15.75" customHeight="1">
      <c r="A198" s="20"/>
      <c r="B198" s="39"/>
      <c r="C198" s="39"/>
      <c r="D198" s="39"/>
      <c r="E198" s="16"/>
      <c r="F198" s="16"/>
      <c r="G198" s="17"/>
      <c r="H198" s="17"/>
      <c r="I198" s="16"/>
      <c r="J198" s="16"/>
      <c r="K198" s="16"/>
    </row>
    <row r="199" spans="1:11" ht="15.75" customHeight="1">
      <c r="A199" s="20" t="s">
        <v>147</v>
      </c>
      <c r="B199" s="16"/>
      <c r="C199" s="16"/>
      <c r="D199" s="16"/>
      <c r="E199" s="16"/>
      <c r="F199" s="16"/>
      <c r="G199" s="17"/>
      <c r="H199" s="17"/>
      <c r="I199" s="16"/>
      <c r="J199" s="16"/>
      <c r="K199" s="16"/>
    </row>
    <row r="200" spans="1:11" ht="15.75" customHeight="1">
      <c r="A200" s="20"/>
      <c r="B200" s="16"/>
      <c r="C200" s="16"/>
      <c r="D200" s="16"/>
      <c r="E200" s="16"/>
      <c r="F200" s="16"/>
      <c r="G200" s="17"/>
      <c r="H200" s="17"/>
      <c r="I200" s="16"/>
      <c r="J200" s="16"/>
      <c r="K200" s="16"/>
    </row>
    <row r="201" spans="1:11" ht="15.75" customHeight="1">
      <c r="A201" s="612" t="s">
        <v>127</v>
      </c>
      <c r="B201" s="620" t="s">
        <v>144</v>
      </c>
      <c r="C201" s="620" t="s">
        <v>145</v>
      </c>
      <c r="D201" s="16"/>
      <c r="E201" s="16"/>
      <c r="F201" s="16"/>
      <c r="G201" s="17"/>
      <c r="H201" s="17"/>
      <c r="I201" s="16"/>
      <c r="J201" s="16"/>
      <c r="K201" s="16"/>
    </row>
    <row r="202" spans="1:11" ht="15.75" customHeight="1">
      <c r="A202" s="612"/>
      <c r="B202" s="620"/>
      <c r="C202" s="620"/>
      <c r="D202" s="16"/>
      <c r="E202" s="16"/>
      <c r="F202" s="16"/>
      <c r="G202" s="17"/>
      <c r="H202" s="17"/>
      <c r="I202" s="16"/>
      <c r="J202" s="16"/>
      <c r="K202" s="16"/>
    </row>
    <row r="203" spans="1:11" ht="15.75" customHeight="1">
      <c r="A203" s="93" t="s">
        <v>246</v>
      </c>
      <c r="B203" s="61"/>
      <c r="C203" s="62"/>
      <c r="D203" s="16"/>
      <c r="E203" s="16"/>
      <c r="F203" s="16"/>
      <c r="G203" s="17"/>
      <c r="H203" s="17"/>
      <c r="I203" s="16"/>
      <c r="J203" s="16"/>
      <c r="K203" s="16"/>
    </row>
    <row r="204" spans="1:11" ht="15.75" customHeight="1">
      <c r="A204" s="93"/>
      <c r="B204" s="61"/>
      <c r="C204" s="62"/>
      <c r="D204" s="16"/>
      <c r="E204" s="16"/>
      <c r="F204" s="16"/>
      <c r="G204" s="17"/>
      <c r="H204" s="17"/>
      <c r="I204" s="16"/>
      <c r="J204" s="16"/>
      <c r="K204" s="16"/>
    </row>
    <row r="205" spans="1:11" ht="15.75" customHeight="1">
      <c r="A205" s="95" t="s">
        <v>287</v>
      </c>
      <c r="B205" s="63"/>
      <c r="C205" s="64"/>
      <c r="D205" s="16"/>
      <c r="E205" s="16"/>
      <c r="F205" s="16"/>
      <c r="G205" s="17"/>
      <c r="H205" s="17"/>
      <c r="I205" s="16"/>
      <c r="J205" s="16"/>
      <c r="K205" s="16"/>
    </row>
    <row r="206" spans="1:11" ht="15.75" customHeight="1">
      <c r="A206" s="96"/>
      <c r="B206" s="76"/>
      <c r="C206" s="109"/>
      <c r="D206" s="16"/>
      <c r="E206" s="16"/>
      <c r="F206" s="16"/>
      <c r="G206" s="17"/>
      <c r="H206" s="17"/>
      <c r="I206" s="16"/>
      <c r="J206" s="16"/>
      <c r="K206" s="16"/>
    </row>
    <row r="207" spans="1:11" ht="15.75" customHeight="1">
      <c r="A207" s="20" t="s">
        <v>148</v>
      </c>
      <c r="C207" s="16"/>
      <c r="D207" s="16"/>
      <c r="E207" s="16"/>
      <c r="F207" s="16"/>
      <c r="G207" s="17"/>
      <c r="H207" s="17"/>
      <c r="I207" s="16"/>
      <c r="J207" s="16"/>
      <c r="K207" s="16"/>
    </row>
    <row r="208" spans="1:11" ht="15.75" customHeight="1">
      <c r="A208" s="20"/>
      <c r="B208" s="16"/>
      <c r="C208" s="112" t="s">
        <v>135</v>
      </c>
      <c r="D208" s="112" t="s">
        <v>136</v>
      </c>
      <c r="E208" s="16"/>
      <c r="F208" s="16"/>
      <c r="G208" s="17"/>
      <c r="H208" s="17"/>
      <c r="I208" s="16"/>
      <c r="J208" s="16"/>
      <c r="K208" s="16"/>
    </row>
    <row r="209" spans="1:11" ht="25.5" customHeight="1">
      <c r="A209" s="25" t="s">
        <v>360</v>
      </c>
      <c r="B209" s="144" t="s">
        <v>361</v>
      </c>
      <c r="C209" s="481">
        <v>45747</v>
      </c>
      <c r="D209" s="481">
        <v>45657</v>
      </c>
      <c r="E209" s="16"/>
      <c r="F209" s="16"/>
      <c r="G209" s="17"/>
      <c r="H209" s="17"/>
      <c r="I209" s="16"/>
      <c r="J209" s="16"/>
      <c r="K209" s="16"/>
    </row>
    <row r="210" spans="1:11" customFormat="1" ht="15.75" customHeight="1">
      <c r="A210" s="226" t="s">
        <v>246</v>
      </c>
      <c r="B210" s="153"/>
      <c r="C210" s="153"/>
      <c r="D210" s="227"/>
      <c r="E210" s="157"/>
      <c r="F210" s="157"/>
      <c r="G210" s="156"/>
      <c r="H210" s="156"/>
      <c r="I210" s="157"/>
      <c r="J210" s="157"/>
      <c r="K210" s="157"/>
    </row>
    <row r="211" spans="1:11" ht="15.75" customHeight="1">
      <c r="A211" s="86" t="s">
        <v>220</v>
      </c>
      <c r="B211" s="36"/>
      <c r="C211" s="142"/>
      <c r="D211" s="142"/>
      <c r="E211" s="16"/>
      <c r="F211" s="16"/>
      <c r="G211" s="17"/>
      <c r="H211" s="17"/>
      <c r="I211" s="16"/>
      <c r="J211" s="16"/>
      <c r="K211" s="16"/>
    </row>
    <row r="212" spans="1:11" ht="15.75" customHeight="1">
      <c r="A212" s="20"/>
      <c r="B212" s="16"/>
      <c r="C212" s="16"/>
      <c r="D212" s="16"/>
      <c r="E212" s="16"/>
      <c r="F212" s="16"/>
      <c r="G212" s="17"/>
      <c r="H212" s="17"/>
      <c r="I212" s="16"/>
      <c r="J212" s="16"/>
      <c r="K212" s="16"/>
    </row>
    <row r="213" spans="1:11" ht="15.75" customHeight="1">
      <c r="A213" s="20"/>
      <c r="B213" s="16"/>
      <c r="C213" s="16"/>
      <c r="D213" s="16"/>
      <c r="E213" s="16"/>
      <c r="F213" s="16"/>
      <c r="G213" s="17"/>
      <c r="H213" s="17"/>
      <c r="I213" s="16"/>
      <c r="J213" s="16"/>
      <c r="K213" s="16"/>
    </row>
    <row r="214" spans="1:11" ht="15.75" customHeight="1">
      <c r="A214" s="20"/>
      <c r="B214" s="16"/>
      <c r="C214" s="16"/>
      <c r="D214" s="16"/>
      <c r="E214" s="16"/>
      <c r="F214" s="16"/>
      <c r="G214" s="17"/>
      <c r="H214" s="17"/>
      <c r="I214" s="16"/>
      <c r="J214" s="16"/>
      <c r="K214" s="16"/>
    </row>
    <row r="215" spans="1:11" ht="15.75" customHeight="1">
      <c r="A215" s="20" t="s">
        <v>149</v>
      </c>
      <c r="B215" s="16"/>
      <c r="C215" s="16"/>
      <c r="D215" s="16"/>
      <c r="E215" s="16"/>
      <c r="F215" s="16"/>
      <c r="G215" s="17"/>
      <c r="H215" s="17"/>
      <c r="I215" s="16"/>
      <c r="J215" s="16"/>
      <c r="K215" s="16"/>
    </row>
    <row r="216" spans="1:11" ht="15.75" customHeight="1">
      <c r="A216" s="20"/>
      <c r="B216" s="16"/>
      <c r="C216" s="16"/>
      <c r="D216" s="16"/>
      <c r="E216" s="16"/>
      <c r="F216" s="16"/>
      <c r="G216" s="17"/>
      <c r="H216" s="17"/>
      <c r="I216" s="16"/>
      <c r="J216" s="16"/>
      <c r="K216" s="16"/>
    </row>
    <row r="217" spans="1:11" ht="15.75" customHeight="1">
      <c r="A217" s="85" t="s">
        <v>417</v>
      </c>
      <c r="B217" s="16"/>
      <c r="C217" s="16"/>
      <c r="D217" s="16"/>
      <c r="E217" s="16"/>
      <c r="F217" s="16"/>
      <c r="G217" s="17"/>
      <c r="H217" s="17"/>
      <c r="I217" s="16"/>
      <c r="J217" s="16"/>
      <c r="K217" s="16"/>
    </row>
    <row r="218" spans="1:11" ht="12" customHeight="1">
      <c r="A218" s="20"/>
      <c r="B218" s="16"/>
      <c r="C218" s="16"/>
      <c r="D218" s="16"/>
      <c r="E218" s="16"/>
      <c r="F218" s="16"/>
      <c r="G218" s="17"/>
      <c r="H218" s="17"/>
      <c r="I218" s="16"/>
      <c r="J218" s="16"/>
      <c r="K218" s="16"/>
    </row>
    <row r="219" spans="1:11" ht="15.75" customHeight="1">
      <c r="A219" s="20" t="s">
        <v>150</v>
      </c>
      <c r="B219" s="16"/>
      <c r="C219" s="16"/>
      <c r="D219" s="16"/>
      <c r="E219" s="16"/>
      <c r="F219" s="16"/>
      <c r="G219" s="17"/>
      <c r="H219" s="17"/>
      <c r="I219" s="16"/>
      <c r="J219" s="16"/>
      <c r="K219" s="16"/>
    </row>
    <row r="220" spans="1:11" ht="6.75" customHeight="1">
      <c r="A220" s="20"/>
      <c r="B220" s="16"/>
      <c r="C220" s="16"/>
      <c r="D220" s="16"/>
      <c r="E220" s="16"/>
      <c r="F220" s="16"/>
      <c r="G220" s="17"/>
      <c r="H220" s="17"/>
      <c r="I220" s="16"/>
      <c r="J220" s="16"/>
      <c r="K220" s="16"/>
    </row>
    <row r="221" spans="1:11" ht="15.75" customHeight="1">
      <c r="A221" s="613" t="s">
        <v>7</v>
      </c>
      <c r="B221" s="112" t="s">
        <v>135</v>
      </c>
      <c r="C221" s="112" t="s">
        <v>136</v>
      </c>
      <c r="D221" s="16"/>
      <c r="E221" s="16"/>
      <c r="F221" s="16"/>
      <c r="G221" s="17"/>
      <c r="H221" s="17"/>
      <c r="I221" s="16"/>
      <c r="J221" s="16"/>
      <c r="K221" s="16"/>
    </row>
    <row r="222" spans="1:11" ht="15.75" customHeight="1">
      <c r="A222" s="614"/>
      <c r="B222" s="73">
        <v>45747</v>
      </c>
      <c r="C222" s="73">
        <v>45657</v>
      </c>
      <c r="D222" s="16"/>
      <c r="E222" s="16"/>
      <c r="F222" s="16"/>
      <c r="G222" s="17"/>
      <c r="H222" s="17"/>
      <c r="I222" s="16"/>
      <c r="J222" s="16"/>
      <c r="K222" s="16"/>
    </row>
    <row r="223" spans="1:11" ht="15.75" customHeight="1">
      <c r="A223" s="93" t="s">
        <v>946</v>
      </c>
      <c r="B223" s="61">
        <v>1881773651</v>
      </c>
      <c r="C223" s="61">
        <v>870722772</v>
      </c>
      <c r="D223" s="16"/>
      <c r="E223" s="16"/>
      <c r="F223" s="16"/>
      <c r="G223" s="17"/>
      <c r="H223" s="17"/>
      <c r="I223" s="16"/>
      <c r="J223" s="16"/>
      <c r="K223" s="16"/>
    </row>
    <row r="224" spans="1:11" ht="15.75" customHeight="1">
      <c r="A224" s="93" t="s">
        <v>16</v>
      </c>
      <c r="B224" s="61">
        <v>373075</v>
      </c>
      <c r="C224" s="61">
        <v>280609</v>
      </c>
      <c r="D224" s="16"/>
      <c r="E224" s="16"/>
      <c r="F224" s="16"/>
      <c r="G224" s="17"/>
      <c r="H224" s="17"/>
      <c r="I224" s="16"/>
      <c r="J224" s="16"/>
      <c r="K224" s="16"/>
    </row>
    <row r="225" spans="1:11" ht="15.75" customHeight="1">
      <c r="A225" s="95" t="s">
        <v>386</v>
      </c>
      <c r="B225" s="74">
        <v>1882146726</v>
      </c>
      <c r="C225" s="74">
        <v>871003381</v>
      </c>
      <c r="D225" s="39"/>
      <c r="E225" s="16"/>
      <c r="F225" s="16"/>
      <c r="G225" s="17"/>
      <c r="H225" s="17"/>
      <c r="I225" s="16"/>
      <c r="J225" s="16"/>
      <c r="K225" s="16"/>
    </row>
    <row r="226" spans="1:11" ht="15.75" customHeight="1">
      <c r="A226" s="97"/>
      <c r="B226" s="75"/>
      <c r="C226" s="75"/>
      <c r="D226" s="16"/>
      <c r="E226" s="16"/>
      <c r="F226" s="16"/>
      <c r="G226" s="17"/>
      <c r="H226" s="17"/>
      <c r="I226" s="16"/>
      <c r="J226" s="16"/>
      <c r="K226" s="16"/>
    </row>
    <row r="227" spans="1:11" ht="15.75" customHeight="1">
      <c r="A227" s="20" t="s">
        <v>151</v>
      </c>
      <c r="B227" s="16"/>
      <c r="C227" s="16"/>
      <c r="D227" s="16"/>
      <c r="E227" s="16"/>
      <c r="F227" s="16"/>
      <c r="G227" s="17"/>
      <c r="H227" s="17"/>
      <c r="I227" s="16"/>
      <c r="J227" s="16"/>
      <c r="K227" s="16"/>
    </row>
    <row r="228" spans="1:11" ht="15.75" customHeight="1">
      <c r="A228" s="20"/>
      <c r="B228" s="16"/>
      <c r="C228" s="16"/>
      <c r="D228" s="16"/>
      <c r="E228" s="16"/>
      <c r="F228" s="16"/>
      <c r="G228" s="17"/>
      <c r="H228" s="17"/>
      <c r="I228" s="16"/>
      <c r="J228" s="16"/>
      <c r="K228" s="16"/>
    </row>
    <row r="229" spans="1:11" ht="15.75" customHeight="1">
      <c r="A229" s="20"/>
      <c r="B229" s="16"/>
      <c r="C229" s="16"/>
      <c r="D229" s="16"/>
      <c r="E229" s="16"/>
      <c r="F229" s="16"/>
      <c r="G229" s="17"/>
      <c r="H229" s="17"/>
      <c r="I229" s="16"/>
      <c r="J229" s="16"/>
      <c r="K229" s="16"/>
    </row>
    <row r="230" spans="1:11" ht="15.75" customHeight="1">
      <c r="A230" s="85" t="s">
        <v>317</v>
      </c>
      <c r="B230" s="16"/>
      <c r="C230" s="16"/>
      <c r="D230" s="16"/>
      <c r="E230" s="16"/>
      <c r="F230" s="16"/>
      <c r="G230" s="17"/>
      <c r="H230" s="17"/>
      <c r="I230" s="16"/>
      <c r="J230" s="16"/>
      <c r="K230" s="16"/>
    </row>
    <row r="231" spans="1:11" ht="15.75" customHeight="1">
      <c r="A231" s="20"/>
      <c r="B231" s="16"/>
      <c r="C231" s="16"/>
      <c r="D231" s="16"/>
      <c r="E231" s="16"/>
      <c r="F231" s="16"/>
      <c r="G231" s="17"/>
      <c r="H231" s="17"/>
      <c r="I231" s="16"/>
      <c r="J231" s="16"/>
      <c r="K231" s="16"/>
    </row>
    <row r="232" spans="1:11" ht="15.75" customHeight="1">
      <c r="A232" s="20"/>
      <c r="B232" s="16"/>
      <c r="C232" s="16"/>
      <c r="D232" s="16"/>
      <c r="E232" s="16"/>
      <c r="F232" s="16"/>
      <c r="G232" s="17"/>
      <c r="H232" s="17"/>
      <c r="I232" s="16"/>
      <c r="J232" s="16"/>
      <c r="K232" s="16"/>
    </row>
    <row r="233" spans="1:11" ht="15.75" customHeight="1">
      <c r="A233" s="20" t="s">
        <v>152</v>
      </c>
      <c r="B233" s="16"/>
      <c r="C233" s="16"/>
      <c r="D233" s="16"/>
      <c r="E233" s="16"/>
      <c r="F233" s="16"/>
      <c r="G233" s="17"/>
      <c r="H233" s="17"/>
      <c r="I233" s="16"/>
      <c r="J233" s="16"/>
      <c r="K233" s="16"/>
    </row>
    <row r="234" spans="1:11" ht="15.75" customHeight="1">
      <c r="A234" s="20"/>
      <c r="B234" s="16"/>
      <c r="C234" s="16"/>
      <c r="D234" s="16"/>
      <c r="E234" s="16"/>
      <c r="F234" s="16"/>
      <c r="G234" s="17"/>
      <c r="H234" s="17"/>
      <c r="I234" s="16"/>
      <c r="J234" s="16"/>
      <c r="K234" s="16"/>
    </row>
    <row r="235" spans="1:11" ht="15.75" customHeight="1">
      <c r="A235" s="40" t="s">
        <v>273</v>
      </c>
      <c r="B235" s="56" t="s">
        <v>274</v>
      </c>
      <c r="C235" s="56" t="s">
        <v>215</v>
      </c>
      <c r="D235" s="56" t="s">
        <v>275</v>
      </c>
      <c r="E235" s="56" t="s">
        <v>276</v>
      </c>
      <c r="F235" s="56" t="s">
        <v>215</v>
      </c>
      <c r="G235" s="17"/>
      <c r="H235" s="17"/>
      <c r="I235" s="16"/>
      <c r="J235" s="16"/>
      <c r="K235" s="16"/>
    </row>
    <row r="236" spans="1:11" customFormat="1" ht="15.6">
      <c r="A236" s="226" t="s">
        <v>246</v>
      </c>
      <c r="B236" s="153"/>
      <c r="C236" s="153"/>
      <c r="D236" s="154"/>
      <c r="E236" s="154"/>
      <c r="F236" s="155"/>
      <c r="G236" s="156"/>
      <c r="H236" s="156"/>
      <c r="I236" s="157"/>
      <c r="J236" s="157"/>
      <c r="K236" s="157"/>
    </row>
    <row r="237" spans="1:11" customFormat="1" ht="15.6">
      <c r="A237" s="152"/>
      <c r="B237" s="153"/>
      <c r="C237" s="153"/>
      <c r="D237" s="154"/>
      <c r="E237" s="154"/>
      <c r="F237" s="155"/>
      <c r="G237" s="156"/>
      <c r="H237" s="156"/>
      <c r="I237" s="157"/>
      <c r="J237" s="157"/>
      <c r="K237" s="157"/>
    </row>
    <row r="238" spans="1:11" ht="15.6">
      <c r="A238" s="92" t="s">
        <v>277</v>
      </c>
      <c r="B238" s="42"/>
      <c r="C238" s="42"/>
      <c r="D238" s="42"/>
      <c r="E238" s="42"/>
      <c r="F238" s="42"/>
      <c r="G238" s="17"/>
      <c r="H238" s="17"/>
      <c r="I238" s="16"/>
      <c r="J238" s="16"/>
      <c r="K238" s="16"/>
    </row>
    <row r="239" spans="1:11" ht="15.75" customHeight="1">
      <c r="A239" s="89" t="s">
        <v>278</v>
      </c>
      <c r="B239" s="42"/>
      <c r="C239" s="42"/>
      <c r="D239" s="42"/>
      <c r="E239" s="42"/>
      <c r="F239" s="42"/>
      <c r="G239" s="17"/>
      <c r="H239" s="17"/>
      <c r="I239" s="16"/>
      <c r="J239" s="16"/>
      <c r="K239" s="16"/>
    </row>
    <row r="240" spans="1:11" ht="15.75" customHeight="1">
      <c r="A240" s="85"/>
      <c r="B240" s="16"/>
      <c r="C240" s="16"/>
      <c r="D240" s="16"/>
      <c r="E240" s="16"/>
      <c r="F240" s="16"/>
      <c r="G240" s="17"/>
      <c r="H240" s="17"/>
      <c r="I240" s="16"/>
      <c r="J240" s="16"/>
      <c r="K240" s="16"/>
    </row>
    <row r="241" spans="1:11" ht="15.75" customHeight="1">
      <c r="A241" s="20" t="s">
        <v>153</v>
      </c>
      <c r="B241" s="16"/>
      <c r="C241" s="16"/>
      <c r="D241" s="16"/>
      <c r="E241" s="16"/>
      <c r="F241" s="16"/>
      <c r="G241" s="17"/>
      <c r="H241" s="17"/>
      <c r="I241" s="16"/>
      <c r="J241" s="16"/>
      <c r="K241" s="16"/>
    </row>
    <row r="242" spans="1:11" ht="15.75" customHeight="1">
      <c r="A242" s="446" t="s">
        <v>127</v>
      </c>
      <c r="B242" s="447" t="s">
        <v>154</v>
      </c>
      <c r="C242" s="310" t="s">
        <v>155</v>
      </c>
      <c r="D242" s="310" t="s">
        <v>156</v>
      </c>
      <c r="E242" s="310" t="s">
        <v>159</v>
      </c>
      <c r="F242" s="448" t="s">
        <v>157</v>
      </c>
      <c r="G242" s="150"/>
      <c r="H242" s="17"/>
      <c r="I242" s="16"/>
      <c r="J242" s="16"/>
      <c r="K242" s="16"/>
    </row>
    <row r="243" spans="1:11" ht="15.75" customHeight="1">
      <c r="A243" s="226" t="s">
        <v>42</v>
      </c>
      <c r="B243" s="409">
        <v>12265000000</v>
      </c>
      <c r="C243" s="364"/>
      <c r="D243" s="449"/>
      <c r="E243" s="449"/>
      <c r="F243" s="450">
        <v>12265000000</v>
      </c>
      <c r="G243" s="147"/>
      <c r="H243" s="17"/>
      <c r="I243" s="16"/>
      <c r="J243" s="16"/>
      <c r="K243" s="16"/>
    </row>
    <row r="244" spans="1:11" ht="15.75" customHeight="1">
      <c r="A244" s="451" t="s">
        <v>366</v>
      </c>
      <c r="B244" s="452">
        <v>1724549</v>
      </c>
      <c r="C244" s="364">
        <v>0</v>
      </c>
      <c r="D244" s="449"/>
      <c r="E244" s="449"/>
      <c r="F244" s="450">
        <v>1724549</v>
      </c>
      <c r="G244" s="147"/>
      <c r="H244" s="17"/>
      <c r="I244" s="16"/>
      <c r="J244" s="16"/>
      <c r="K244" s="16"/>
    </row>
    <row r="245" spans="1:11" ht="15.75" customHeight="1">
      <c r="A245" s="451" t="s">
        <v>158</v>
      </c>
      <c r="B245" s="449"/>
      <c r="C245" s="364"/>
      <c r="D245" s="449"/>
      <c r="E245" s="449"/>
      <c r="F245" s="450">
        <v>0</v>
      </c>
      <c r="G245" s="147"/>
      <c r="H245" s="17"/>
      <c r="I245" s="16"/>
      <c r="J245" s="16"/>
      <c r="K245" s="16"/>
    </row>
    <row r="246" spans="1:11" ht="15.75" customHeight="1">
      <c r="A246" s="226" t="s">
        <v>159</v>
      </c>
      <c r="B246" s="409"/>
      <c r="C246" s="364"/>
      <c r="D246" s="364"/>
      <c r="E246" s="364"/>
      <c r="F246" s="450">
        <v>0</v>
      </c>
      <c r="G246" s="147"/>
      <c r="H246" s="17"/>
      <c r="I246" s="16"/>
      <c r="J246" s="16"/>
      <c r="K246" s="16"/>
    </row>
    <row r="247" spans="1:11" ht="15.75" customHeight="1">
      <c r="A247" s="451" t="s">
        <v>382</v>
      </c>
      <c r="B247" s="409">
        <v>38648527</v>
      </c>
      <c r="C247" s="362">
        <v>0</v>
      </c>
      <c r="D247" s="364">
        <v>-38648527</v>
      </c>
      <c r="E247" s="449"/>
      <c r="F247" s="450">
        <v>0</v>
      </c>
      <c r="G247" s="147"/>
      <c r="H247" s="17"/>
      <c r="I247" s="16"/>
      <c r="J247" s="16"/>
      <c r="K247" s="16"/>
    </row>
    <row r="248" spans="1:11" ht="15.75" customHeight="1">
      <c r="A248" s="451" t="s">
        <v>161</v>
      </c>
      <c r="B248" s="362"/>
      <c r="C248" s="409">
        <v>0</v>
      </c>
      <c r="D248" s="362"/>
      <c r="E248" s="362"/>
      <c r="F248" s="450">
        <v>0</v>
      </c>
      <c r="G248" s="147"/>
      <c r="H248" s="17"/>
      <c r="I248" s="16"/>
      <c r="J248" s="16"/>
      <c r="K248" s="16"/>
    </row>
    <row r="249" spans="1:11" ht="15.75" customHeight="1">
      <c r="A249" s="451" t="s">
        <v>160</v>
      </c>
      <c r="B249" s="362"/>
      <c r="C249" s="409">
        <v>972433946</v>
      </c>
      <c r="D249" s="362"/>
      <c r="E249" s="362">
        <v>0</v>
      </c>
      <c r="F249" s="450">
        <v>972433946</v>
      </c>
      <c r="G249" s="147"/>
      <c r="H249" s="17"/>
      <c r="I249" s="16"/>
      <c r="J249" s="16"/>
      <c r="K249" s="16"/>
    </row>
    <row r="250" spans="1:11" ht="15.75" customHeight="1">
      <c r="A250" s="226" t="s">
        <v>162</v>
      </c>
      <c r="B250" s="453">
        <v>4630564</v>
      </c>
      <c r="C250" s="453">
        <v>0</v>
      </c>
      <c r="D250" s="449"/>
      <c r="E250" s="454">
        <v>1932426</v>
      </c>
      <c r="F250" s="450">
        <v>6562990</v>
      </c>
      <c r="G250" s="147"/>
      <c r="H250" s="17"/>
      <c r="I250" s="16"/>
      <c r="J250" s="16"/>
      <c r="K250" s="16"/>
    </row>
    <row r="251" spans="1:11" ht="15.75" customHeight="1">
      <c r="A251" s="226" t="s">
        <v>163</v>
      </c>
      <c r="B251" s="449"/>
      <c r="C251" s="449"/>
      <c r="D251" s="449"/>
      <c r="E251" s="449"/>
      <c r="F251" s="450">
        <v>0</v>
      </c>
      <c r="G251" s="147"/>
      <c r="H251" s="17"/>
      <c r="I251" s="16"/>
      <c r="J251" s="16"/>
      <c r="K251" s="16"/>
    </row>
    <row r="252" spans="1:11" ht="15.75" customHeight="1">
      <c r="A252" s="446" t="s">
        <v>164</v>
      </c>
      <c r="B252" s="455">
        <v>12310003640</v>
      </c>
      <c r="C252" s="455">
        <v>972433946</v>
      </c>
      <c r="D252" s="455">
        <v>-38648527</v>
      </c>
      <c r="E252" s="455">
        <v>1932426</v>
      </c>
      <c r="F252" s="456">
        <v>13245721485</v>
      </c>
      <c r="G252" s="225"/>
      <c r="H252" s="291"/>
      <c r="I252" s="16"/>
      <c r="J252" s="16"/>
      <c r="K252" s="16"/>
    </row>
    <row r="253" spans="1:11" ht="15.75" customHeight="1">
      <c r="A253" s="96"/>
      <c r="B253" s="76"/>
      <c r="C253" s="76"/>
      <c r="D253" s="76"/>
      <c r="E253" s="76"/>
      <c r="F253" s="76"/>
      <c r="G253" s="77"/>
      <c r="H253" s="17"/>
      <c r="I253" s="16"/>
      <c r="J253" s="16"/>
      <c r="K253" s="16"/>
    </row>
    <row r="254" spans="1:11" ht="15.75" customHeight="1">
      <c r="A254" s="20"/>
      <c r="B254" s="39"/>
      <c r="C254" s="79"/>
      <c r="D254" s="16"/>
      <c r="E254" s="39"/>
      <c r="F254" s="39"/>
      <c r="G254" s="17"/>
      <c r="H254" s="17"/>
      <c r="I254" s="16"/>
      <c r="J254" s="16"/>
      <c r="K254" s="16"/>
    </row>
    <row r="255" spans="1:11" ht="15.75" customHeight="1">
      <c r="A255" s="20" t="s">
        <v>165</v>
      </c>
      <c r="B255" s="16"/>
      <c r="C255" s="16"/>
      <c r="D255" s="16"/>
      <c r="E255" s="16"/>
      <c r="F255" s="79"/>
      <c r="G255" s="17"/>
      <c r="H255" s="17"/>
      <c r="I255" s="16"/>
      <c r="J255" s="16"/>
      <c r="K255" s="16"/>
    </row>
    <row r="256" spans="1:11" ht="15.75" customHeight="1">
      <c r="A256" s="20"/>
      <c r="B256" s="16"/>
      <c r="C256" s="16"/>
      <c r="D256" s="16"/>
      <c r="E256" s="16"/>
      <c r="F256" s="16"/>
      <c r="G256" s="17"/>
      <c r="H256" s="17"/>
      <c r="I256" s="16"/>
      <c r="J256" s="16"/>
      <c r="K256" s="16"/>
    </row>
    <row r="257" spans="1:11" ht="15.75" customHeight="1">
      <c r="A257" s="85" t="s">
        <v>317</v>
      </c>
      <c r="B257" s="16"/>
      <c r="C257" s="16"/>
      <c r="D257" s="16"/>
      <c r="E257" s="16"/>
      <c r="F257" s="16"/>
      <c r="G257" s="17"/>
      <c r="H257" s="17"/>
      <c r="I257" s="16"/>
      <c r="J257" s="16"/>
      <c r="K257" s="16"/>
    </row>
    <row r="258" spans="1:11" ht="15.75" customHeight="1">
      <c r="A258" s="20"/>
      <c r="B258" s="16"/>
      <c r="C258" s="16"/>
      <c r="D258" s="16"/>
      <c r="E258" s="16"/>
      <c r="F258" s="16"/>
      <c r="G258" s="17"/>
      <c r="H258" s="17"/>
      <c r="I258" s="16"/>
      <c r="J258" s="16"/>
      <c r="K258" s="16"/>
    </row>
    <row r="259" spans="1:11" ht="15.75" customHeight="1">
      <c r="A259" s="20" t="s">
        <v>166</v>
      </c>
      <c r="B259" s="16"/>
      <c r="C259" s="16"/>
      <c r="D259" s="16"/>
      <c r="E259" s="16"/>
      <c r="F259" s="16"/>
      <c r="G259" s="17"/>
      <c r="H259" s="17"/>
      <c r="I259" s="16"/>
      <c r="J259" s="16"/>
      <c r="K259" s="16"/>
    </row>
    <row r="260" spans="1:11" ht="15.75" customHeight="1">
      <c r="A260" s="20" t="s">
        <v>282</v>
      </c>
      <c r="B260" s="16"/>
      <c r="C260" s="16"/>
      <c r="D260" s="16"/>
      <c r="E260" s="16"/>
      <c r="F260" s="16"/>
      <c r="G260" s="17"/>
      <c r="H260" s="17"/>
      <c r="I260" s="16"/>
      <c r="J260" s="16"/>
      <c r="K260" s="16"/>
    </row>
    <row r="261" spans="1:11" ht="15.75" customHeight="1">
      <c r="A261" s="86" t="s">
        <v>215</v>
      </c>
      <c r="B261" s="59" t="s">
        <v>238</v>
      </c>
      <c r="C261" s="59" t="s">
        <v>239</v>
      </c>
      <c r="D261" s="16"/>
      <c r="E261" s="16"/>
      <c r="F261" s="16"/>
      <c r="G261" s="17"/>
      <c r="H261" s="17"/>
      <c r="I261" s="16"/>
      <c r="J261" s="16"/>
      <c r="K261" s="16"/>
    </row>
    <row r="262" spans="1:11" customFormat="1" ht="15" customHeight="1">
      <c r="A262" s="322" t="s">
        <v>335</v>
      </c>
      <c r="B262" s="154">
        <v>0</v>
      </c>
      <c r="C262" s="154">
        <v>0</v>
      </c>
      <c r="D262" s="157"/>
      <c r="E262" s="157"/>
      <c r="F262" s="157"/>
      <c r="G262" s="156"/>
      <c r="H262" s="156"/>
      <c r="I262" s="157"/>
      <c r="J262" s="157"/>
      <c r="K262" s="157"/>
    </row>
    <row r="263" spans="1:11" ht="15.75" customHeight="1">
      <c r="A263" s="262" t="s">
        <v>272</v>
      </c>
      <c r="B263" s="154">
        <v>96157453</v>
      </c>
      <c r="C263" s="154">
        <v>0</v>
      </c>
      <c r="D263" s="16"/>
      <c r="E263" s="16"/>
      <c r="F263" s="16"/>
      <c r="G263" s="17"/>
      <c r="H263" s="17"/>
      <c r="I263" s="16"/>
      <c r="J263" s="16"/>
      <c r="K263" s="16"/>
    </row>
    <row r="264" spans="1:11" ht="15.75" customHeight="1">
      <c r="A264" s="262" t="s">
        <v>372</v>
      </c>
      <c r="B264" s="154">
        <v>273529187</v>
      </c>
      <c r="C264" s="154">
        <v>0</v>
      </c>
      <c r="D264" s="16"/>
      <c r="E264" s="16"/>
      <c r="F264" s="16"/>
      <c r="G264" s="17"/>
      <c r="H264" s="17"/>
      <c r="I264" s="16"/>
      <c r="J264" s="16"/>
      <c r="K264" s="16"/>
    </row>
    <row r="265" spans="1:11" ht="15.75" customHeight="1">
      <c r="A265" s="106" t="s">
        <v>404</v>
      </c>
      <c r="B265" s="154">
        <v>0</v>
      </c>
      <c r="C265" s="154">
        <v>0</v>
      </c>
      <c r="D265" s="16"/>
      <c r="E265" s="16"/>
      <c r="F265" s="16"/>
      <c r="G265" s="17"/>
      <c r="H265" s="17"/>
      <c r="I265" s="16"/>
      <c r="J265" s="16"/>
      <c r="K265" s="16"/>
    </row>
    <row r="266" spans="1:11" ht="15.75" customHeight="1">
      <c r="A266" s="106" t="s">
        <v>972</v>
      </c>
      <c r="B266" s="154">
        <v>0</v>
      </c>
      <c r="C266" s="154">
        <v>0</v>
      </c>
      <c r="D266" s="16"/>
      <c r="E266" s="16"/>
      <c r="F266" s="16"/>
      <c r="G266" s="17"/>
      <c r="H266" s="17"/>
      <c r="I266" s="16"/>
      <c r="J266" s="16"/>
      <c r="K266" s="16"/>
    </row>
    <row r="267" spans="1:11" ht="15.75" customHeight="1">
      <c r="A267" s="107" t="s">
        <v>490</v>
      </c>
      <c r="B267" s="324">
        <v>0</v>
      </c>
      <c r="C267" s="154">
        <v>0</v>
      </c>
      <c r="D267" s="16"/>
      <c r="E267" s="16"/>
      <c r="F267" s="16"/>
      <c r="G267" s="17"/>
      <c r="H267" s="17"/>
      <c r="I267" s="16"/>
      <c r="J267" s="16"/>
      <c r="K267" s="16"/>
    </row>
    <row r="268" spans="1:11" ht="15.75" customHeight="1">
      <c r="A268" s="86" t="s">
        <v>220</v>
      </c>
      <c r="B268" s="78">
        <v>369686640</v>
      </c>
      <c r="C268" s="406">
        <v>0</v>
      </c>
      <c r="D268" s="147"/>
      <c r="E268" s="16"/>
      <c r="F268" s="16"/>
      <c r="G268" s="17"/>
      <c r="H268" s="17"/>
      <c r="I268" s="16"/>
      <c r="J268" s="16"/>
      <c r="K268" s="16"/>
    </row>
    <row r="269" spans="1:11" ht="15.75" customHeight="1">
      <c r="A269" s="20"/>
      <c r="B269" s="39">
        <v>0</v>
      </c>
      <c r="C269" s="39"/>
      <c r="D269" s="79"/>
      <c r="E269" s="16"/>
      <c r="F269" s="16"/>
      <c r="G269" s="17"/>
      <c r="H269" s="17"/>
      <c r="I269" s="16"/>
      <c r="J269" s="16"/>
      <c r="K269" s="16"/>
    </row>
    <row r="270" spans="1:11" ht="15.75" customHeight="1">
      <c r="A270" s="259" t="s">
        <v>168</v>
      </c>
      <c r="B270" s="16"/>
      <c r="C270" s="157"/>
      <c r="D270" s="16"/>
      <c r="E270" s="16"/>
      <c r="F270" s="16"/>
      <c r="G270" s="17"/>
      <c r="H270" s="17"/>
      <c r="I270" s="16"/>
      <c r="J270" s="16"/>
      <c r="K270" s="16"/>
    </row>
    <row r="271" spans="1:11" ht="15.75" customHeight="1">
      <c r="A271" s="86" t="s">
        <v>215</v>
      </c>
      <c r="B271" s="59" t="s">
        <v>238</v>
      </c>
      <c r="C271" s="407" t="s">
        <v>239</v>
      </c>
      <c r="D271" s="16"/>
      <c r="E271" s="16"/>
      <c r="F271" s="16"/>
      <c r="G271" s="17"/>
      <c r="H271" s="17"/>
      <c r="I271" s="16"/>
      <c r="J271" s="16"/>
      <c r="K271" s="16"/>
    </row>
    <row r="272" spans="1:11" customFormat="1" ht="15.75" customHeight="1">
      <c r="A272" s="323" t="s">
        <v>56</v>
      </c>
      <c r="B272" s="324">
        <v>1088763994</v>
      </c>
      <c r="C272" s="324">
        <v>0</v>
      </c>
      <c r="D272" s="157"/>
      <c r="E272" s="157"/>
      <c r="F272" s="157"/>
      <c r="G272" s="156"/>
      <c r="H272" s="156"/>
      <c r="I272" s="157"/>
      <c r="J272" s="157"/>
      <c r="K272" s="157"/>
    </row>
    <row r="273" spans="1:11" ht="15.75" customHeight="1">
      <c r="A273" s="107" t="s">
        <v>963</v>
      </c>
      <c r="B273" s="324">
        <v>147422094</v>
      </c>
      <c r="C273" s="324">
        <v>0</v>
      </c>
      <c r="D273" s="16"/>
      <c r="E273" s="16"/>
      <c r="F273" s="16"/>
      <c r="G273" s="17"/>
      <c r="H273" s="17"/>
      <c r="I273" s="16"/>
      <c r="J273" s="16"/>
      <c r="K273" s="16"/>
    </row>
    <row r="274" spans="1:11" ht="15.75" customHeight="1">
      <c r="A274" s="86" t="s">
        <v>220</v>
      </c>
      <c r="B274" s="78">
        <v>1236186088</v>
      </c>
      <c r="C274" s="406">
        <v>0</v>
      </c>
      <c r="D274" s="79"/>
      <c r="E274" s="79"/>
      <c r="F274" s="79"/>
      <c r="G274" s="17"/>
      <c r="H274" s="17"/>
      <c r="I274" s="16"/>
      <c r="J274" s="16"/>
      <c r="K274" s="16"/>
    </row>
    <row r="275" spans="1:11" ht="15.75" customHeight="1">
      <c r="A275" s="20"/>
      <c r="B275" s="39">
        <v>0</v>
      </c>
      <c r="C275" s="382"/>
      <c r="D275" s="79"/>
      <c r="E275" s="16"/>
      <c r="F275" s="16"/>
      <c r="G275" s="17"/>
      <c r="H275" s="17"/>
      <c r="I275" s="16"/>
      <c r="J275" s="16"/>
      <c r="K275" s="16"/>
    </row>
    <row r="276" spans="1:11" ht="15.75" customHeight="1">
      <c r="A276" s="20"/>
      <c r="B276" s="79"/>
      <c r="C276" s="157"/>
      <c r="D276" s="79"/>
      <c r="E276" s="16"/>
      <c r="F276" s="16"/>
      <c r="G276" s="17"/>
      <c r="H276" s="17"/>
      <c r="I276" s="16"/>
      <c r="J276" s="16"/>
      <c r="K276" s="16"/>
    </row>
    <row r="277" spans="1:11" ht="15.75" customHeight="1">
      <c r="A277" s="20" t="s">
        <v>167</v>
      </c>
      <c r="B277" s="16"/>
      <c r="C277" s="157"/>
      <c r="D277" s="16"/>
      <c r="E277" s="16"/>
      <c r="F277" s="16"/>
      <c r="G277" s="17"/>
      <c r="H277" s="17"/>
      <c r="I277" s="16"/>
      <c r="J277" s="16"/>
      <c r="K277" s="16"/>
    </row>
    <row r="278" spans="1:11" ht="15.75" customHeight="1">
      <c r="A278" s="20"/>
      <c r="B278" s="16"/>
      <c r="C278" s="157"/>
      <c r="D278" s="16"/>
      <c r="E278" s="16"/>
      <c r="F278" s="16"/>
      <c r="G278" s="17"/>
      <c r="H278" s="17"/>
      <c r="I278" s="16"/>
      <c r="J278" s="16"/>
      <c r="K278" s="16"/>
    </row>
    <row r="279" spans="1:11" ht="15.75" customHeight="1">
      <c r="A279" s="86" t="s">
        <v>215</v>
      </c>
      <c r="B279" s="59" t="s">
        <v>238</v>
      </c>
      <c r="C279" s="407" t="s">
        <v>239</v>
      </c>
      <c r="D279" s="16"/>
      <c r="E279" s="16"/>
      <c r="F279" s="16"/>
      <c r="G279" s="17"/>
      <c r="H279" s="17"/>
      <c r="I279" s="16"/>
      <c r="J279" s="16"/>
      <c r="K279" s="16"/>
    </row>
    <row r="280" spans="1:11" ht="15.75" customHeight="1">
      <c r="A280" s="107" t="s">
        <v>491</v>
      </c>
      <c r="B280" s="67">
        <v>97191834</v>
      </c>
      <c r="C280" s="67">
        <v>0</v>
      </c>
      <c r="D280" s="79"/>
      <c r="E280" s="16"/>
      <c r="F280" s="16"/>
      <c r="G280" s="17"/>
      <c r="H280" s="17"/>
      <c r="I280" s="16"/>
      <c r="J280" s="16"/>
      <c r="K280" s="16"/>
    </row>
    <row r="281" spans="1:11" ht="15.75" customHeight="1">
      <c r="A281" s="107" t="s">
        <v>492</v>
      </c>
      <c r="B281" s="67">
        <v>0</v>
      </c>
      <c r="C281" s="324">
        <v>0</v>
      </c>
      <c r="D281" s="79"/>
      <c r="E281" s="16"/>
      <c r="F281" s="16"/>
      <c r="G281" s="17"/>
      <c r="H281" s="17"/>
      <c r="I281" s="16"/>
      <c r="J281" s="16"/>
      <c r="K281" s="16"/>
    </row>
    <row r="282" spans="1:11" customFormat="1" ht="15.75" customHeight="1">
      <c r="A282" s="323" t="s">
        <v>59</v>
      </c>
      <c r="B282" s="324">
        <v>3327799</v>
      </c>
      <c r="C282" s="324">
        <v>0</v>
      </c>
      <c r="D282" s="325"/>
      <c r="E282" s="157"/>
      <c r="F282" s="157"/>
      <c r="G282" s="156"/>
      <c r="H282" s="156"/>
      <c r="I282" s="157"/>
      <c r="J282" s="157"/>
      <c r="K282" s="157"/>
    </row>
    <row r="283" spans="1:11" ht="15.75" customHeight="1">
      <c r="A283" s="86" t="s">
        <v>220</v>
      </c>
      <c r="B283" s="78">
        <v>100519633</v>
      </c>
      <c r="C283" s="406">
        <v>0</v>
      </c>
      <c r="D283" s="79"/>
      <c r="E283" s="79"/>
      <c r="F283" s="16"/>
      <c r="G283" s="17"/>
      <c r="H283" s="17"/>
      <c r="I283" s="16"/>
      <c r="J283" s="16"/>
      <c r="K283" s="16"/>
    </row>
    <row r="284" spans="1:11" ht="15.75" customHeight="1">
      <c r="A284" s="85"/>
      <c r="B284" s="39">
        <v>0</v>
      </c>
      <c r="C284" s="157"/>
      <c r="D284" s="16"/>
      <c r="E284" s="16"/>
      <c r="F284" s="16"/>
      <c r="G284" s="17"/>
      <c r="H284" s="17"/>
      <c r="I284" s="16"/>
      <c r="J284" s="16"/>
      <c r="K284" s="16"/>
    </row>
    <row r="285" spans="1:11" ht="15.75" customHeight="1">
      <c r="A285" s="20" t="s">
        <v>338</v>
      </c>
      <c r="B285" s="16"/>
      <c r="C285" s="157"/>
    </row>
    <row r="286" spans="1:11" ht="15.75" customHeight="1">
      <c r="A286" s="86" t="s">
        <v>970</v>
      </c>
      <c r="B286" s="73" t="s">
        <v>238</v>
      </c>
      <c r="C286" s="408" t="s">
        <v>239</v>
      </c>
      <c r="D286" s="16"/>
      <c r="E286" s="16"/>
      <c r="F286" s="16"/>
      <c r="G286" s="17"/>
      <c r="H286" s="17"/>
      <c r="I286" s="16"/>
      <c r="J286" s="16"/>
      <c r="K286" s="16"/>
    </row>
    <row r="287" spans="1:11" ht="15.75" customHeight="1">
      <c r="A287" s="89" t="s">
        <v>478</v>
      </c>
      <c r="B287" s="61">
        <v>0</v>
      </c>
      <c r="C287" s="61">
        <v>0</v>
      </c>
      <c r="D287" s="16"/>
      <c r="E287" s="16"/>
      <c r="F287" s="16"/>
      <c r="G287" s="17"/>
      <c r="H287" s="17"/>
      <c r="I287" s="16"/>
      <c r="J287" s="16"/>
      <c r="K287" s="16"/>
    </row>
    <row r="288" spans="1:11" ht="15.75" customHeight="1">
      <c r="A288" s="89" t="s">
        <v>373</v>
      </c>
      <c r="B288" s="61">
        <v>26958509</v>
      </c>
      <c r="C288" s="61">
        <v>0</v>
      </c>
      <c r="D288" s="16"/>
      <c r="E288" s="16"/>
      <c r="F288" s="16"/>
      <c r="G288" s="17"/>
      <c r="H288" s="17"/>
      <c r="I288" s="16"/>
      <c r="J288" s="16"/>
      <c r="K288" s="16"/>
    </row>
    <row r="289" spans="1:11" ht="15.75" customHeight="1">
      <c r="A289" s="89" t="s">
        <v>498</v>
      </c>
      <c r="B289" s="61">
        <v>251916177</v>
      </c>
      <c r="C289" s="61">
        <v>0</v>
      </c>
      <c r="D289" s="39"/>
      <c r="E289" s="16"/>
      <c r="F289" s="16"/>
      <c r="G289" s="17"/>
      <c r="H289" s="17"/>
      <c r="I289" s="16"/>
      <c r="J289" s="16"/>
      <c r="K289" s="16"/>
    </row>
    <row r="290" spans="1:11" ht="15.75" customHeight="1">
      <c r="A290" s="89" t="s">
        <v>470</v>
      </c>
      <c r="B290" s="61">
        <v>44868326</v>
      </c>
      <c r="C290" s="61">
        <v>0</v>
      </c>
      <c r="D290" s="16"/>
      <c r="E290" s="16"/>
      <c r="F290" s="16"/>
      <c r="G290" s="17"/>
      <c r="H290" s="17"/>
      <c r="I290" s="16"/>
      <c r="J290" s="16"/>
      <c r="K290" s="16"/>
    </row>
    <row r="291" spans="1:11" ht="15.75" customHeight="1">
      <c r="A291" s="89" t="s">
        <v>64</v>
      </c>
      <c r="B291" s="61">
        <v>913892</v>
      </c>
      <c r="C291" s="61">
        <v>0</v>
      </c>
      <c r="D291" s="16"/>
      <c r="E291" s="16"/>
      <c r="F291" s="16"/>
      <c r="G291" s="17"/>
      <c r="H291" s="17"/>
      <c r="I291" s="16"/>
      <c r="J291" s="16"/>
      <c r="K291" s="16"/>
    </row>
    <row r="292" spans="1:11" ht="15.75" customHeight="1">
      <c r="A292" s="86" t="s">
        <v>220</v>
      </c>
      <c r="B292" s="78">
        <v>324656904</v>
      </c>
      <c r="C292" s="406">
        <v>0</v>
      </c>
      <c r="D292" s="79"/>
      <c r="E292" s="79"/>
      <c r="F292" s="79"/>
      <c r="G292" s="17"/>
      <c r="H292" s="17"/>
      <c r="I292" s="16"/>
      <c r="J292" s="16"/>
      <c r="K292" s="16"/>
    </row>
    <row r="293" spans="1:11" ht="15.75" customHeight="1">
      <c r="A293" s="20"/>
      <c r="B293" s="39">
        <v>0</v>
      </c>
      <c r="C293" s="157"/>
      <c r="D293" s="16"/>
      <c r="E293" s="16"/>
      <c r="F293" s="16"/>
      <c r="G293" s="17"/>
      <c r="H293" s="17"/>
      <c r="I293" s="16"/>
      <c r="J293" s="16"/>
      <c r="K293" s="16"/>
    </row>
    <row r="294" spans="1:11" ht="15.75" customHeight="1">
      <c r="A294" s="20" t="s">
        <v>169</v>
      </c>
      <c r="B294" s="16"/>
      <c r="C294" s="157"/>
      <c r="D294" s="16"/>
      <c r="E294" s="16"/>
      <c r="F294" s="16"/>
      <c r="G294" s="17"/>
      <c r="H294" s="17"/>
      <c r="I294" s="16"/>
      <c r="J294" s="16"/>
      <c r="K294" s="16"/>
    </row>
    <row r="295" spans="1:11" ht="15.75" customHeight="1">
      <c r="A295" s="86" t="s">
        <v>68</v>
      </c>
      <c r="B295" s="73" t="s">
        <v>238</v>
      </c>
      <c r="C295" s="408" t="s">
        <v>239</v>
      </c>
      <c r="D295" s="39"/>
      <c r="E295" s="16"/>
      <c r="F295" s="16"/>
      <c r="G295" s="17"/>
      <c r="H295" s="17"/>
      <c r="I295" s="16"/>
      <c r="J295" s="16"/>
      <c r="K295" s="16"/>
    </row>
    <row r="296" spans="1:11" ht="15.75" customHeight="1">
      <c r="A296" s="89" t="s">
        <v>499</v>
      </c>
      <c r="B296" s="61">
        <v>0</v>
      </c>
      <c r="C296" s="409">
        <v>0</v>
      </c>
      <c r="D296" s="39"/>
      <c r="E296" s="16"/>
      <c r="F296" s="16"/>
      <c r="G296" s="17"/>
      <c r="H296" s="17"/>
      <c r="I296" s="16"/>
      <c r="J296" s="16"/>
      <c r="K296" s="16"/>
    </row>
    <row r="297" spans="1:11" ht="15.75" customHeight="1">
      <c r="A297" s="89" t="s">
        <v>500</v>
      </c>
      <c r="B297" s="61">
        <v>0</v>
      </c>
      <c r="C297" s="409">
        <v>0</v>
      </c>
      <c r="D297" s="39"/>
      <c r="E297" s="16"/>
      <c r="F297" s="16"/>
      <c r="G297" s="17"/>
      <c r="H297" s="17"/>
      <c r="I297" s="16"/>
      <c r="J297" s="16"/>
      <c r="K297" s="16"/>
    </row>
    <row r="298" spans="1:11" ht="15.75" customHeight="1">
      <c r="A298" s="89" t="s">
        <v>170</v>
      </c>
      <c r="B298" s="61">
        <v>486688474</v>
      </c>
      <c r="C298" s="61">
        <v>0</v>
      </c>
      <c r="D298" s="39"/>
      <c r="E298" s="39"/>
      <c r="F298" s="16"/>
      <c r="G298" s="17"/>
      <c r="H298" s="17"/>
      <c r="I298" s="16"/>
      <c r="J298" s="16"/>
      <c r="K298" s="16"/>
    </row>
    <row r="299" spans="1:11" ht="15.75" customHeight="1">
      <c r="A299" s="89" t="s">
        <v>384</v>
      </c>
      <c r="B299" s="61">
        <v>472180221</v>
      </c>
      <c r="C299" s="61">
        <v>0</v>
      </c>
      <c r="D299" s="39"/>
      <c r="E299" s="16"/>
      <c r="F299" s="16"/>
      <c r="G299" s="17"/>
      <c r="H299" s="17"/>
      <c r="I299" s="16"/>
      <c r="J299" s="16"/>
      <c r="K299" s="16"/>
    </row>
    <row r="300" spans="1:11" ht="15.75" customHeight="1">
      <c r="A300" s="89" t="s">
        <v>471</v>
      </c>
      <c r="B300" s="61">
        <v>39348354</v>
      </c>
      <c r="C300" s="61">
        <v>0</v>
      </c>
      <c r="D300" s="39"/>
      <c r="E300" s="16"/>
      <c r="F300" s="16"/>
      <c r="G300" s="17"/>
      <c r="H300" s="17"/>
      <c r="I300" s="16"/>
      <c r="J300" s="16"/>
      <c r="K300" s="16"/>
    </row>
    <row r="301" spans="1:11" ht="15.75" customHeight="1">
      <c r="A301" s="89" t="s">
        <v>493</v>
      </c>
      <c r="B301" s="61">
        <v>0</v>
      </c>
      <c r="C301" s="61">
        <v>0</v>
      </c>
      <c r="D301" s="39"/>
      <c r="E301" s="16"/>
      <c r="F301" s="16"/>
      <c r="G301" s="17"/>
      <c r="H301" s="17"/>
      <c r="I301" s="16"/>
      <c r="J301" s="16"/>
      <c r="K301" s="16"/>
    </row>
    <row r="302" spans="1:11" ht="15.75" customHeight="1">
      <c r="A302" s="89" t="s">
        <v>472</v>
      </c>
      <c r="B302" s="61">
        <v>77909736</v>
      </c>
      <c r="C302" s="61">
        <v>0</v>
      </c>
      <c r="D302" s="39"/>
      <c r="E302" s="16"/>
      <c r="F302" s="16"/>
      <c r="G302" s="17"/>
      <c r="H302" s="17"/>
      <c r="I302" s="16"/>
      <c r="J302" s="16"/>
      <c r="K302" s="16"/>
    </row>
    <row r="303" spans="1:11" ht="15.75" customHeight="1">
      <c r="A303" s="89" t="s">
        <v>494</v>
      </c>
      <c r="B303" s="61"/>
      <c r="C303" s="61">
        <v>0</v>
      </c>
      <c r="D303" s="16"/>
      <c r="E303" s="16"/>
      <c r="F303" s="16"/>
      <c r="G303" s="17"/>
      <c r="H303" s="17"/>
      <c r="I303" s="16"/>
      <c r="J303" s="16"/>
      <c r="K303" s="16"/>
    </row>
    <row r="304" spans="1:11" ht="15.75" customHeight="1">
      <c r="A304" s="89" t="s">
        <v>385</v>
      </c>
      <c r="B304" s="61">
        <v>8674828</v>
      </c>
      <c r="C304" s="61">
        <v>0</v>
      </c>
      <c r="D304" s="16"/>
      <c r="E304" s="16"/>
      <c r="F304" s="16"/>
      <c r="G304" s="17"/>
      <c r="H304" s="17"/>
      <c r="I304" s="16"/>
      <c r="J304" s="16"/>
      <c r="K304" s="16"/>
    </row>
    <row r="305" spans="1:11" ht="15.75" customHeight="1">
      <c r="A305" s="89" t="s">
        <v>495</v>
      </c>
      <c r="B305" s="61">
        <v>23475948</v>
      </c>
      <c r="C305" s="61">
        <v>0</v>
      </c>
      <c r="D305" s="16"/>
      <c r="E305" s="16"/>
      <c r="F305" s="16"/>
      <c r="G305" s="17"/>
      <c r="H305" s="17"/>
      <c r="I305" s="16"/>
      <c r="J305" s="16"/>
      <c r="K305" s="16"/>
    </row>
    <row r="306" spans="1:11" ht="15.75" customHeight="1">
      <c r="A306" s="89" t="s">
        <v>496</v>
      </c>
      <c r="B306" s="61">
        <v>0</v>
      </c>
      <c r="C306" s="61">
        <v>0</v>
      </c>
      <c r="D306" s="16"/>
      <c r="E306" s="16"/>
      <c r="F306" s="16"/>
      <c r="G306" s="17"/>
      <c r="H306" s="17"/>
      <c r="I306" s="16"/>
      <c r="J306" s="16"/>
      <c r="K306" s="16"/>
    </row>
    <row r="307" spans="1:11" ht="15.75" customHeight="1">
      <c r="A307" s="89" t="s">
        <v>497</v>
      </c>
      <c r="B307" s="61"/>
      <c r="C307" s="61">
        <v>0</v>
      </c>
      <c r="D307" s="16"/>
      <c r="E307" s="16"/>
      <c r="F307" s="16"/>
      <c r="G307" s="17"/>
      <c r="H307" s="17"/>
      <c r="I307" s="16"/>
      <c r="J307" s="16"/>
      <c r="K307" s="16"/>
    </row>
    <row r="308" spans="1:11" ht="15.75" customHeight="1">
      <c r="A308" s="89" t="s">
        <v>97</v>
      </c>
      <c r="B308" s="61">
        <v>0</v>
      </c>
      <c r="C308" s="61">
        <v>0</v>
      </c>
      <c r="D308" s="16"/>
      <c r="E308" s="16"/>
      <c r="F308" s="16"/>
      <c r="G308" s="17"/>
      <c r="H308" s="17"/>
      <c r="I308" s="16"/>
      <c r="J308" s="16"/>
      <c r="K308" s="16"/>
    </row>
    <row r="309" spans="1:11" ht="15.75" customHeight="1">
      <c r="A309" s="89" t="s">
        <v>498</v>
      </c>
      <c r="B309" s="61"/>
      <c r="C309" s="61">
        <v>0</v>
      </c>
      <c r="D309" s="16"/>
      <c r="E309" s="16"/>
      <c r="F309" s="16"/>
      <c r="G309" s="17"/>
      <c r="H309" s="17"/>
      <c r="I309" s="16"/>
      <c r="J309" s="16"/>
      <c r="K309" s="16"/>
    </row>
    <row r="310" spans="1:11" ht="15.75" customHeight="1">
      <c r="A310" s="89" t="s">
        <v>956</v>
      </c>
      <c r="B310" s="61">
        <v>12540107</v>
      </c>
      <c r="C310" s="61">
        <v>0</v>
      </c>
      <c r="D310" s="16"/>
      <c r="E310" s="16"/>
      <c r="F310" s="16"/>
      <c r="G310" s="17"/>
      <c r="H310" s="17"/>
      <c r="I310" s="16"/>
      <c r="J310" s="16"/>
      <c r="K310" s="16"/>
    </row>
    <row r="311" spans="1:11" ht="15.75" customHeight="1">
      <c r="A311" s="89" t="s">
        <v>72</v>
      </c>
      <c r="B311" s="61">
        <v>0</v>
      </c>
      <c r="C311" s="61">
        <v>0</v>
      </c>
      <c r="D311" s="16"/>
      <c r="E311" s="16"/>
      <c r="F311" s="16"/>
      <c r="G311" s="17"/>
      <c r="H311" s="17"/>
      <c r="I311" s="16"/>
      <c r="J311" s="16"/>
      <c r="K311" s="16"/>
    </row>
    <row r="312" spans="1:11" ht="15.75" customHeight="1">
      <c r="A312" s="89" t="s">
        <v>992</v>
      </c>
      <c r="B312" s="61">
        <v>0</v>
      </c>
      <c r="C312" s="61">
        <v>0</v>
      </c>
      <c r="D312" s="16"/>
      <c r="E312" s="16"/>
      <c r="F312" s="16"/>
      <c r="G312" s="17"/>
      <c r="H312" s="17"/>
      <c r="I312" s="16"/>
      <c r="J312" s="16"/>
      <c r="K312" s="16"/>
    </row>
    <row r="313" spans="1:11" ht="15.75" customHeight="1">
      <c r="A313" s="89" t="s">
        <v>961</v>
      </c>
      <c r="B313" s="61">
        <v>59802164</v>
      </c>
      <c r="C313" s="61">
        <v>0</v>
      </c>
      <c r="D313" s="16"/>
      <c r="E313" s="16"/>
      <c r="F313" s="16"/>
      <c r="G313" s="17"/>
      <c r="H313" s="17"/>
      <c r="I313" s="16"/>
      <c r="J313" s="16"/>
      <c r="K313" s="16"/>
    </row>
    <row r="314" spans="1:11" ht="15.75" customHeight="1">
      <c r="A314" s="89" t="s">
        <v>957</v>
      </c>
      <c r="B314" s="61">
        <v>0</v>
      </c>
      <c r="C314" s="61">
        <v>0</v>
      </c>
      <c r="D314" s="16"/>
      <c r="E314" s="16"/>
      <c r="F314" s="16"/>
      <c r="G314" s="17"/>
      <c r="H314" s="17"/>
      <c r="I314" s="16"/>
      <c r="J314" s="16"/>
      <c r="K314" s="16"/>
    </row>
    <row r="315" spans="1:11" ht="15.75" customHeight="1">
      <c r="A315" s="86" t="s">
        <v>171</v>
      </c>
      <c r="B315" s="74">
        <v>1180619832</v>
      </c>
      <c r="C315" s="410">
        <v>0</v>
      </c>
      <c r="D315" s="39"/>
      <c r="E315" s="39"/>
      <c r="F315" s="39"/>
      <c r="G315" s="17"/>
      <c r="H315" s="17"/>
      <c r="I315" s="16"/>
      <c r="J315" s="16"/>
      <c r="K315" s="16"/>
    </row>
    <row r="316" spans="1:11" ht="15.75" customHeight="1">
      <c r="A316" s="20"/>
      <c r="B316" s="75">
        <v>0</v>
      </c>
      <c r="C316" s="411">
        <v>0</v>
      </c>
      <c r="D316" s="39"/>
      <c r="E316" s="39"/>
      <c r="F316" s="39"/>
      <c r="G316" s="17"/>
      <c r="H316" s="17"/>
      <c r="I316" s="16"/>
      <c r="J316" s="16"/>
      <c r="K316" s="16"/>
    </row>
    <row r="317" spans="1:11" ht="15.75" customHeight="1">
      <c r="A317" s="85"/>
      <c r="B317" s="39"/>
      <c r="C317" s="157"/>
      <c r="D317" s="16"/>
      <c r="E317" s="16"/>
      <c r="F317" s="16"/>
      <c r="G317" s="17"/>
      <c r="H317" s="17"/>
      <c r="I317" s="16"/>
      <c r="J317" s="16"/>
      <c r="K317" s="16"/>
    </row>
    <row r="318" spans="1:11" ht="15.75" customHeight="1">
      <c r="A318" s="259" t="s">
        <v>172</v>
      </c>
      <c r="B318" s="16"/>
      <c r="C318" s="157"/>
      <c r="D318" s="16"/>
      <c r="E318" s="16"/>
      <c r="F318" s="16"/>
      <c r="G318" s="17"/>
      <c r="H318" s="17"/>
      <c r="I318" s="16"/>
      <c r="J318" s="16"/>
      <c r="K318" s="16"/>
    </row>
    <row r="319" spans="1:11" ht="15.75" customHeight="1">
      <c r="A319" s="20"/>
      <c r="B319" s="73" t="s">
        <v>238</v>
      </c>
      <c r="C319" s="408" t="s">
        <v>239</v>
      </c>
      <c r="D319" s="16"/>
      <c r="E319" s="16"/>
      <c r="F319" s="16"/>
      <c r="G319" s="17"/>
      <c r="H319" s="17"/>
      <c r="I319" s="16"/>
      <c r="J319" s="16"/>
      <c r="K319" s="16"/>
    </row>
    <row r="320" spans="1:11" ht="15.75" customHeight="1">
      <c r="A320" s="89" t="s">
        <v>246</v>
      </c>
      <c r="B320" s="228"/>
      <c r="C320" s="153"/>
      <c r="D320" s="16"/>
      <c r="E320" s="16"/>
      <c r="F320" s="16"/>
      <c r="G320" s="17"/>
      <c r="H320" s="17"/>
      <c r="I320" s="16"/>
      <c r="J320" s="16"/>
      <c r="K320" s="16"/>
    </row>
    <row r="321" spans="1:11" ht="15.75" customHeight="1">
      <c r="A321" s="86" t="s">
        <v>164</v>
      </c>
      <c r="B321" s="80">
        <v>0</v>
      </c>
      <c r="C321" s="412">
        <v>0</v>
      </c>
      <c r="D321" s="79"/>
      <c r="E321" s="79"/>
      <c r="F321" s="79"/>
      <c r="G321" s="17"/>
      <c r="H321" s="17"/>
      <c r="I321" s="16"/>
      <c r="J321" s="16"/>
      <c r="K321" s="16"/>
    </row>
    <row r="322" spans="1:11" ht="15.75" customHeight="1">
      <c r="A322" s="20"/>
      <c r="B322" s="16"/>
      <c r="C322" s="157"/>
      <c r="D322" s="16"/>
      <c r="E322" s="16"/>
      <c r="F322" s="16"/>
      <c r="G322" s="17"/>
      <c r="H322" s="17"/>
      <c r="I322" s="16"/>
      <c r="J322" s="16"/>
      <c r="K322" s="16"/>
    </row>
    <row r="323" spans="1:11" ht="15.75" customHeight="1">
      <c r="A323" s="85"/>
      <c r="B323" s="16"/>
      <c r="C323" s="157"/>
      <c r="D323" s="16"/>
      <c r="E323" s="16"/>
      <c r="F323" s="16"/>
      <c r="G323" s="17"/>
      <c r="H323" s="17"/>
      <c r="I323" s="16"/>
      <c r="J323" s="16"/>
      <c r="K323" s="16"/>
    </row>
    <row r="324" spans="1:11" ht="15.75" customHeight="1">
      <c r="A324" s="20" t="s">
        <v>173</v>
      </c>
      <c r="B324" s="16"/>
      <c r="C324" s="157"/>
      <c r="D324" s="16"/>
      <c r="E324" s="16"/>
      <c r="F324" s="16"/>
      <c r="G324" s="17"/>
      <c r="H324" s="17"/>
      <c r="I324" s="16"/>
      <c r="J324" s="16"/>
      <c r="K324" s="16"/>
    </row>
    <row r="325" spans="1:11" ht="15.75" customHeight="1">
      <c r="A325" s="20"/>
      <c r="B325" s="16"/>
      <c r="C325" s="157"/>
      <c r="D325" s="16"/>
      <c r="E325" s="16"/>
      <c r="F325" s="16"/>
      <c r="G325" s="17"/>
      <c r="H325" s="17"/>
      <c r="I325" s="16"/>
      <c r="J325" s="16"/>
      <c r="K325" s="16"/>
    </row>
    <row r="326" spans="1:11" ht="15.75" customHeight="1">
      <c r="A326" s="86" t="s">
        <v>215</v>
      </c>
      <c r="B326" s="112" t="s">
        <v>238</v>
      </c>
      <c r="C326" s="315" t="s">
        <v>239</v>
      </c>
      <c r="D326" s="16"/>
      <c r="E326" s="16"/>
      <c r="F326" s="16"/>
      <c r="G326" s="17"/>
      <c r="H326" s="17"/>
      <c r="I326" s="16"/>
      <c r="J326" s="16"/>
      <c r="K326" s="16"/>
    </row>
    <row r="327" spans="1:11" ht="15.75" customHeight="1">
      <c r="A327" s="106" t="s">
        <v>455</v>
      </c>
      <c r="B327" s="67">
        <v>0</v>
      </c>
      <c r="C327" s="324">
        <v>0</v>
      </c>
      <c r="D327" s="16"/>
      <c r="E327" s="16"/>
      <c r="F327" s="16"/>
      <c r="G327" s="17"/>
      <c r="H327" s="17"/>
      <c r="I327" s="16"/>
      <c r="J327" s="16"/>
      <c r="K327" s="16"/>
    </row>
    <row r="328" spans="1:11" ht="15.75" customHeight="1">
      <c r="A328" s="108" t="s">
        <v>280</v>
      </c>
      <c r="B328" s="67">
        <v>2231641</v>
      </c>
      <c r="C328" s="324">
        <v>0</v>
      </c>
      <c r="D328" s="16"/>
      <c r="E328" s="16"/>
      <c r="F328" s="16"/>
      <c r="G328" s="17"/>
      <c r="H328" s="17"/>
      <c r="I328" s="16"/>
      <c r="J328" s="16"/>
      <c r="K328" s="16"/>
    </row>
    <row r="329" spans="1:11" ht="15.75" customHeight="1">
      <c r="A329" s="86" t="s">
        <v>164</v>
      </c>
      <c r="B329" s="78">
        <v>2231641</v>
      </c>
      <c r="C329" s="406">
        <v>0</v>
      </c>
      <c r="D329" s="79"/>
      <c r="E329" s="39"/>
      <c r="F329" s="16"/>
      <c r="G329" s="17"/>
      <c r="H329" s="17"/>
      <c r="I329" s="16"/>
      <c r="J329" s="16"/>
      <c r="K329" s="16"/>
    </row>
    <row r="330" spans="1:11" ht="15.75" customHeight="1">
      <c r="A330" s="20"/>
      <c r="B330" s="16"/>
      <c r="C330" s="157"/>
      <c r="D330" s="16"/>
      <c r="E330" s="39"/>
      <c r="F330" s="16"/>
      <c r="G330" s="17"/>
      <c r="H330" s="17"/>
      <c r="I330" s="16"/>
      <c r="J330" s="16"/>
      <c r="K330" s="16"/>
    </row>
    <row r="331" spans="1:11" ht="15.75" customHeight="1">
      <c r="A331" s="20"/>
      <c r="B331" s="16"/>
      <c r="C331" s="157"/>
      <c r="D331" s="16"/>
      <c r="E331" s="16"/>
      <c r="F331" s="16"/>
      <c r="G331" s="17"/>
      <c r="H331" s="17"/>
      <c r="I331" s="16"/>
      <c r="J331" s="16"/>
      <c r="K331" s="16"/>
    </row>
    <row r="332" spans="1:11" ht="15.75" customHeight="1">
      <c r="A332" s="20" t="s">
        <v>174</v>
      </c>
      <c r="B332" s="16"/>
      <c r="C332" s="157"/>
      <c r="D332" s="16"/>
      <c r="E332" s="16"/>
      <c r="F332" s="16"/>
      <c r="G332" s="17"/>
      <c r="H332" s="17"/>
      <c r="I332" s="16"/>
      <c r="J332" s="16"/>
      <c r="K332" s="16"/>
    </row>
    <row r="333" spans="1:11" ht="15.75" customHeight="1">
      <c r="A333" s="20"/>
      <c r="B333" s="16"/>
      <c r="C333" s="157"/>
      <c r="D333" s="16"/>
      <c r="E333" s="16"/>
      <c r="F333" s="16"/>
      <c r="G333" s="17"/>
      <c r="H333" s="17"/>
      <c r="I333" s="16"/>
      <c r="J333" s="16"/>
      <c r="K333" s="16"/>
    </row>
    <row r="334" spans="1:11" ht="15.75" customHeight="1">
      <c r="A334" s="20"/>
      <c r="B334" s="73" t="s">
        <v>238</v>
      </c>
      <c r="C334" s="408" t="s">
        <v>239</v>
      </c>
      <c r="D334" s="16"/>
      <c r="E334" s="16"/>
      <c r="F334" s="16"/>
      <c r="G334" s="17"/>
      <c r="H334" s="17"/>
      <c r="I334" s="16"/>
      <c r="J334" s="16"/>
      <c r="K334" s="16"/>
    </row>
    <row r="335" spans="1:11" ht="15.75" customHeight="1">
      <c r="A335" s="89" t="s">
        <v>337</v>
      </c>
      <c r="B335" s="228">
        <v>0</v>
      </c>
      <c r="C335" s="324">
        <v>0</v>
      </c>
      <c r="D335" s="16"/>
      <c r="E335" s="16"/>
      <c r="F335" s="16"/>
      <c r="G335" s="17"/>
      <c r="H335" s="17"/>
      <c r="I335" s="16"/>
      <c r="J335" s="16"/>
      <c r="K335" s="16"/>
    </row>
    <row r="336" spans="1:11" ht="15.75" customHeight="1">
      <c r="A336" s="89" t="s">
        <v>383</v>
      </c>
      <c r="B336" s="110">
        <v>0</v>
      </c>
      <c r="C336" s="409">
        <v>0</v>
      </c>
      <c r="D336" s="16"/>
      <c r="E336" s="16"/>
      <c r="F336" s="16"/>
      <c r="G336" s="17"/>
      <c r="H336" s="17"/>
      <c r="I336" s="16"/>
      <c r="J336" s="16"/>
      <c r="K336" s="16"/>
    </row>
    <row r="337" spans="1:11" ht="15.75" customHeight="1">
      <c r="A337" s="86" t="s">
        <v>164</v>
      </c>
      <c r="B337" s="80">
        <v>0</v>
      </c>
      <c r="C337" s="412">
        <v>0</v>
      </c>
      <c r="D337" s="79"/>
      <c r="E337" s="79"/>
      <c r="F337" s="79"/>
      <c r="G337" s="17"/>
      <c r="H337" s="17"/>
      <c r="I337" s="16"/>
      <c r="J337" s="16"/>
      <c r="K337" s="16"/>
    </row>
    <row r="338" spans="1:11" ht="15.75" customHeight="1">
      <c r="A338" s="20"/>
      <c r="B338" s="16"/>
      <c r="C338" s="16"/>
      <c r="D338" s="16"/>
      <c r="E338" s="16"/>
      <c r="F338" s="16"/>
      <c r="G338" s="17"/>
      <c r="H338" s="17"/>
      <c r="I338" s="16"/>
      <c r="J338" s="16"/>
      <c r="K338" s="16"/>
    </row>
    <row r="339" spans="1:11" ht="15.75" customHeight="1">
      <c r="A339" s="20" t="s">
        <v>257</v>
      </c>
      <c r="B339" s="16"/>
      <c r="C339" s="16"/>
      <c r="D339" s="16"/>
      <c r="E339" s="16"/>
      <c r="F339" s="16"/>
      <c r="G339" s="17"/>
      <c r="H339" s="17"/>
      <c r="I339" s="16"/>
      <c r="J339" s="16"/>
      <c r="K339" s="16"/>
    </row>
    <row r="340" spans="1:11" ht="15.75" customHeight="1">
      <c r="A340" s="20" t="s">
        <v>175</v>
      </c>
      <c r="B340" s="16"/>
      <c r="C340" s="16"/>
      <c r="D340" s="16"/>
      <c r="E340" s="16"/>
      <c r="F340" s="16"/>
      <c r="G340" s="17"/>
      <c r="H340" s="17"/>
      <c r="I340" s="16"/>
      <c r="J340" s="16"/>
      <c r="K340" s="16"/>
    </row>
    <row r="341" spans="1:11" ht="15.75" customHeight="1">
      <c r="A341" s="20"/>
      <c r="B341" s="16"/>
      <c r="C341" s="16"/>
      <c r="D341" s="16"/>
      <c r="E341" s="16"/>
      <c r="F341" s="16"/>
      <c r="G341" s="17"/>
      <c r="H341" s="17"/>
      <c r="I341" s="16"/>
      <c r="J341" s="16"/>
      <c r="K341" s="16"/>
    </row>
    <row r="342" spans="1:11" ht="15.75" customHeight="1">
      <c r="A342" s="85" t="s">
        <v>418</v>
      </c>
      <c r="B342" s="16"/>
      <c r="C342" s="16"/>
      <c r="D342" s="16"/>
      <c r="E342" s="16"/>
      <c r="F342" s="16"/>
      <c r="G342" s="17"/>
      <c r="H342" s="17"/>
      <c r="I342" s="16"/>
      <c r="J342" s="16"/>
      <c r="K342" s="16"/>
    </row>
    <row r="343" spans="1:11" ht="15.75" customHeight="1">
      <c r="A343" s="85"/>
      <c r="B343" s="16"/>
      <c r="C343" s="16"/>
      <c r="D343" s="16"/>
      <c r="E343" s="16"/>
      <c r="F343" s="16"/>
      <c r="G343" s="17"/>
      <c r="H343" s="17"/>
      <c r="I343" s="16"/>
      <c r="J343" s="16"/>
      <c r="K343" s="16"/>
    </row>
    <row r="344" spans="1:11" ht="15.75" customHeight="1">
      <c r="A344" s="20" t="s">
        <v>176</v>
      </c>
      <c r="B344" s="16"/>
      <c r="C344" s="16"/>
      <c r="D344" s="16"/>
      <c r="E344" s="16"/>
      <c r="F344" s="16"/>
      <c r="G344" s="17"/>
      <c r="H344" s="17"/>
      <c r="I344" s="16"/>
      <c r="J344" s="16"/>
      <c r="K344" s="16"/>
    </row>
    <row r="345" spans="1:11" ht="15.75" customHeight="1">
      <c r="A345" s="20"/>
      <c r="B345" s="16"/>
      <c r="C345" s="16"/>
      <c r="D345" s="16"/>
      <c r="E345" s="16"/>
      <c r="F345" s="16"/>
      <c r="G345" s="17"/>
      <c r="H345" s="17"/>
      <c r="I345" s="16"/>
      <c r="J345" s="16"/>
      <c r="K345" s="16"/>
    </row>
    <row r="346" spans="1:11" ht="15.75" customHeight="1">
      <c r="A346" s="85" t="s">
        <v>418</v>
      </c>
      <c r="B346" s="16"/>
      <c r="C346" s="16"/>
      <c r="D346" s="16"/>
      <c r="E346" s="16"/>
      <c r="F346" s="16"/>
      <c r="G346" s="17"/>
      <c r="H346" s="17"/>
      <c r="I346" s="16"/>
      <c r="J346" s="16"/>
      <c r="K346" s="16"/>
    </row>
    <row r="347" spans="1:11" ht="15.75" customHeight="1">
      <c r="A347" s="85"/>
      <c r="B347" s="16"/>
      <c r="C347" s="16"/>
      <c r="D347" s="16"/>
      <c r="E347" s="16"/>
      <c r="F347" s="16"/>
      <c r="G347" s="17"/>
      <c r="H347" s="17"/>
      <c r="I347" s="16"/>
      <c r="J347" s="16"/>
      <c r="K347" s="16"/>
    </row>
    <row r="348" spans="1:11" ht="15.75" customHeight="1">
      <c r="A348" s="20" t="s">
        <v>177</v>
      </c>
      <c r="B348" s="16"/>
      <c r="C348" s="16"/>
      <c r="D348" s="16"/>
      <c r="E348" s="16"/>
      <c r="F348" s="16"/>
      <c r="G348" s="17"/>
      <c r="H348" s="17"/>
      <c r="I348" s="16"/>
      <c r="J348" s="16"/>
      <c r="K348" s="16"/>
    </row>
    <row r="349" spans="1:11" ht="15.75" customHeight="1">
      <c r="A349" s="20"/>
      <c r="B349" s="16"/>
      <c r="C349" s="16"/>
      <c r="D349" s="16"/>
      <c r="E349" s="16"/>
      <c r="F349" s="16"/>
      <c r="G349" s="17"/>
      <c r="H349" s="17"/>
      <c r="I349" s="16"/>
      <c r="J349" s="16"/>
      <c r="K349" s="16"/>
    </row>
    <row r="350" spans="1:11" ht="15.75" customHeight="1">
      <c r="A350" s="615" t="s">
        <v>1053</v>
      </c>
      <c r="B350" s="615"/>
      <c r="C350" s="615"/>
      <c r="D350" s="16"/>
      <c r="E350" s="16"/>
      <c r="F350" s="16"/>
      <c r="G350" s="17"/>
      <c r="H350" s="17"/>
      <c r="I350" s="16"/>
      <c r="J350" s="16"/>
      <c r="K350" s="16"/>
    </row>
    <row r="351" spans="1:11" ht="15.75" customHeight="1">
      <c r="A351" s="615"/>
      <c r="B351" s="615"/>
      <c r="C351" s="615"/>
      <c r="D351" s="16"/>
      <c r="E351" s="16"/>
      <c r="F351" s="16"/>
      <c r="G351" s="17"/>
      <c r="H351" s="17"/>
      <c r="I351" s="16"/>
      <c r="J351" s="16"/>
      <c r="K351" s="16"/>
    </row>
    <row r="352" spans="1:11" ht="15.75" customHeight="1">
      <c r="A352" s="615"/>
      <c r="B352" s="615"/>
      <c r="C352" s="615"/>
      <c r="D352" s="16"/>
      <c r="E352" s="16"/>
      <c r="F352" s="16"/>
      <c r="G352" s="17"/>
      <c r="H352" s="17"/>
      <c r="I352" s="16"/>
      <c r="J352" s="16"/>
      <c r="K352" s="16"/>
    </row>
    <row r="353" spans="1:11" ht="7.5" customHeight="1">
      <c r="A353" s="615"/>
      <c r="B353" s="615"/>
      <c r="C353" s="615"/>
      <c r="D353" s="20"/>
      <c r="E353" s="20"/>
      <c r="F353" s="20"/>
      <c r="G353" s="20"/>
      <c r="H353" s="20"/>
      <c r="I353" s="20"/>
      <c r="J353" s="20"/>
      <c r="K353" s="16"/>
    </row>
    <row r="354" spans="1:11" ht="4.5" customHeight="1">
      <c r="A354" s="615"/>
      <c r="B354" s="615"/>
      <c r="C354" s="615"/>
      <c r="D354" s="16"/>
      <c r="E354" s="16"/>
      <c r="F354" s="16"/>
      <c r="G354" s="17"/>
      <c r="H354" s="17"/>
      <c r="I354" s="16"/>
      <c r="J354" s="16"/>
      <c r="K354" s="16"/>
    </row>
    <row r="355" spans="1:11" ht="15.75" customHeight="1">
      <c r="A355" s="81" t="s">
        <v>330</v>
      </c>
      <c r="B355" s="16"/>
      <c r="C355" s="16"/>
      <c r="D355" s="16"/>
      <c r="E355" s="16"/>
      <c r="F355" s="16"/>
      <c r="G355" s="17"/>
      <c r="H355" s="17"/>
      <c r="I355" s="16"/>
      <c r="J355" s="16"/>
      <c r="K355" s="16"/>
    </row>
    <row r="356" spans="1:11" ht="15.75" customHeight="1">
      <c r="A356" s="82"/>
      <c r="B356" s="16"/>
      <c r="C356" s="16"/>
      <c r="D356" s="16"/>
      <c r="E356" s="16"/>
      <c r="F356" s="16"/>
      <c r="G356" s="17"/>
      <c r="H356" s="17"/>
      <c r="I356" s="16"/>
      <c r="J356" s="16"/>
      <c r="K356" s="16"/>
    </row>
    <row r="357" spans="1:11" ht="15.75" customHeight="1">
      <c r="A357" s="596" t="s">
        <v>418</v>
      </c>
      <c r="B357" s="596"/>
      <c r="C357" s="596"/>
      <c r="D357" s="596"/>
      <c r="E357" s="83"/>
      <c r="F357" s="83"/>
      <c r="G357" s="17"/>
      <c r="H357" s="17"/>
      <c r="I357" s="16"/>
      <c r="J357" s="16"/>
      <c r="K357" s="16"/>
    </row>
    <row r="358" spans="1:11" ht="15.75" customHeight="1">
      <c r="A358" s="85"/>
      <c r="B358" s="16"/>
      <c r="C358" s="16"/>
      <c r="D358" s="16"/>
      <c r="E358" s="16"/>
      <c r="F358" s="16"/>
      <c r="G358" s="17"/>
      <c r="H358" s="17"/>
      <c r="I358" s="16"/>
      <c r="J358" s="16"/>
      <c r="K358" s="16"/>
    </row>
    <row r="359" spans="1:11" ht="15.75" customHeight="1">
      <c r="A359" s="81" t="s">
        <v>331</v>
      </c>
      <c r="B359" s="16"/>
      <c r="C359" s="16"/>
      <c r="D359" s="16"/>
      <c r="E359" s="16"/>
      <c r="F359" s="16"/>
      <c r="G359" s="17"/>
      <c r="H359" s="17"/>
      <c r="I359" s="16"/>
      <c r="J359" s="16"/>
      <c r="K359" s="16"/>
    </row>
    <row r="360" spans="1:11" ht="15.75" customHeight="1">
      <c r="A360" s="596" t="s">
        <v>178</v>
      </c>
      <c r="B360" s="596"/>
      <c r="C360" s="596"/>
      <c r="D360" s="596"/>
      <c r="E360" s="21"/>
      <c r="F360" s="21"/>
      <c r="G360" s="17"/>
      <c r="H360" s="17"/>
      <c r="I360" s="16"/>
      <c r="J360" s="16"/>
      <c r="K360" s="16"/>
    </row>
    <row r="361" spans="1:11" ht="15.75" customHeight="1">
      <c r="A361" s="596"/>
      <c r="B361" s="596"/>
      <c r="C361" s="596"/>
      <c r="D361" s="596"/>
      <c r="E361" s="21"/>
      <c r="F361" s="21"/>
      <c r="G361" s="17"/>
      <c r="H361" s="17"/>
      <c r="I361" s="16"/>
      <c r="J361" s="16"/>
      <c r="K361" s="16"/>
    </row>
    <row r="362" spans="1:11" ht="15.75" customHeight="1">
      <c r="A362" s="85"/>
      <c r="B362" s="16"/>
      <c r="C362" s="16"/>
      <c r="D362" s="16"/>
      <c r="E362" s="16"/>
      <c r="F362" s="16"/>
      <c r="G362" s="17"/>
      <c r="H362" s="17"/>
      <c r="I362" s="16"/>
      <c r="J362" s="16"/>
      <c r="K362" s="16"/>
    </row>
    <row r="363" spans="1:11" ht="15.75" customHeight="1">
      <c r="A363" s="81" t="s">
        <v>260</v>
      </c>
      <c r="B363" s="16"/>
      <c r="C363" s="16"/>
      <c r="D363" s="16"/>
      <c r="E363" s="16"/>
      <c r="F363" s="16"/>
      <c r="G363" s="17"/>
      <c r="H363" s="17"/>
      <c r="I363" s="16"/>
      <c r="J363" s="16"/>
      <c r="K363" s="16"/>
    </row>
    <row r="364" spans="1:11" ht="15.75" customHeight="1">
      <c r="A364" s="85"/>
      <c r="B364" s="16"/>
      <c r="C364" s="16"/>
      <c r="D364" s="16"/>
      <c r="E364" s="16"/>
      <c r="F364" s="16"/>
      <c r="G364" s="17"/>
      <c r="H364" s="17"/>
      <c r="I364" s="16"/>
      <c r="J364" s="16"/>
      <c r="K364" s="16"/>
    </row>
    <row r="365" spans="1:11" ht="15.75" customHeight="1">
      <c r="A365" s="596" t="s">
        <v>418</v>
      </c>
      <c r="B365" s="596"/>
      <c r="C365" s="596"/>
      <c r="D365" s="596"/>
      <c r="E365" s="16"/>
      <c r="F365" s="16"/>
      <c r="G365" s="17"/>
      <c r="H365" s="17"/>
      <c r="I365" s="16"/>
      <c r="J365" s="16"/>
      <c r="K365" s="16"/>
    </row>
    <row r="366" spans="1:11" ht="15.75" customHeight="1">
      <c r="A366" s="85"/>
      <c r="B366" s="16"/>
      <c r="C366" s="16"/>
      <c r="D366" s="16"/>
      <c r="E366" s="16"/>
      <c r="F366" s="16"/>
      <c r="G366" s="17"/>
      <c r="H366" s="17"/>
      <c r="I366" s="16"/>
      <c r="J366" s="16"/>
      <c r="K366" s="16"/>
    </row>
    <row r="367" spans="1:11" ht="15.75" customHeight="1">
      <c r="A367" s="81" t="s">
        <v>259</v>
      </c>
      <c r="B367" s="16"/>
      <c r="C367" s="16"/>
      <c r="D367" s="16"/>
      <c r="E367" s="16"/>
      <c r="F367" s="16"/>
      <c r="G367" s="17"/>
      <c r="H367" s="17"/>
      <c r="I367" s="16"/>
      <c r="J367" s="16"/>
      <c r="K367" s="16"/>
    </row>
    <row r="368" spans="1:11" ht="15.75" customHeight="1">
      <c r="A368" s="85"/>
      <c r="B368" s="16"/>
      <c r="C368" s="16"/>
      <c r="D368" s="16"/>
      <c r="E368" s="16"/>
      <c r="F368" s="16"/>
      <c r="G368" s="17"/>
      <c r="H368" s="17"/>
      <c r="I368" s="16"/>
      <c r="J368" s="16"/>
      <c r="K368" s="16"/>
    </row>
    <row r="369" spans="1:11" ht="15.75" customHeight="1">
      <c r="A369" s="596" t="s">
        <v>418</v>
      </c>
      <c r="B369" s="596"/>
      <c r="C369" s="596"/>
      <c r="D369" s="596"/>
      <c r="E369" s="16"/>
      <c r="F369" s="16"/>
      <c r="G369" s="17"/>
      <c r="H369" s="17"/>
      <c r="I369" s="16"/>
      <c r="J369" s="16"/>
      <c r="K369" s="16"/>
    </row>
    <row r="370" spans="1:11" ht="15.75" customHeight="1">
      <c r="A370" s="85"/>
      <c r="B370" s="16"/>
      <c r="C370" s="16"/>
      <c r="D370" s="16"/>
      <c r="E370" s="16"/>
      <c r="F370" s="16"/>
      <c r="G370" s="17"/>
      <c r="H370" s="17"/>
      <c r="I370" s="16"/>
      <c r="J370" s="16"/>
      <c r="K370" s="16"/>
    </row>
    <row r="371" spans="1:11" ht="15.75" customHeight="1">
      <c r="A371" s="81" t="s">
        <v>258</v>
      </c>
      <c r="B371" s="16"/>
      <c r="C371" s="16"/>
      <c r="D371" s="16"/>
      <c r="E371" s="16"/>
      <c r="F371" s="16"/>
      <c r="G371" s="17"/>
      <c r="H371" s="17"/>
      <c r="I371" s="16"/>
      <c r="J371" s="16"/>
      <c r="K371" s="16"/>
    </row>
    <row r="372" spans="1:11" ht="15.75" customHeight="1">
      <c r="A372" s="20"/>
      <c r="B372" s="16"/>
      <c r="C372" s="16"/>
      <c r="D372" s="16"/>
      <c r="E372" s="16"/>
      <c r="F372" s="16"/>
      <c r="G372" s="17"/>
      <c r="H372" s="17"/>
      <c r="I372" s="16"/>
      <c r="J372" s="16"/>
      <c r="K372" s="16"/>
    </row>
    <row r="373" spans="1:11" ht="15.75" customHeight="1">
      <c r="A373" s="596" t="s">
        <v>1054</v>
      </c>
      <c r="B373" s="596"/>
      <c r="C373" s="596"/>
      <c r="D373" s="596"/>
      <c r="E373" s="21"/>
      <c r="F373" s="21"/>
      <c r="G373" s="17"/>
      <c r="H373" s="17"/>
      <c r="I373" s="16"/>
      <c r="J373" s="16"/>
      <c r="K373" s="16"/>
    </row>
    <row r="374" spans="1:11" ht="15.75" customHeight="1">
      <c r="A374" s="85"/>
      <c r="B374" s="16"/>
      <c r="C374" s="16"/>
      <c r="D374" s="16"/>
      <c r="E374" s="16"/>
      <c r="F374" s="16"/>
      <c r="G374" s="17"/>
      <c r="H374" s="17"/>
      <c r="I374" s="16"/>
      <c r="J374" s="16"/>
      <c r="K374" s="16"/>
    </row>
    <row r="375" spans="1:11" ht="15.75" customHeight="1">
      <c r="A375" s="20"/>
      <c r="B375" s="16"/>
      <c r="C375" s="16"/>
      <c r="D375" s="16"/>
      <c r="E375" s="16"/>
      <c r="F375" s="16"/>
      <c r="G375" s="17"/>
      <c r="H375" s="17"/>
      <c r="I375" s="16"/>
      <c r="J375" s="16"/>
      <c r="K375" s="16"/>
    </row>
    <row r="376" spans="1:11" ht="15.75" customHeight="1">
      <c r="A376" s="85"/>
      <c r="B376" s="16"/>
      <c r="C376" s="16"/>
      <c r="D376" s="16"/>
      <c r="E376" s="16"/>
      <c r="F376" s="16"/>
      <c r="G376" s="17"/>
      <c r="H376" s="17"/>
      <c r="I376" s="16"/>
      <c r="J376" s="16"/>
      <c r="K376" s="16"/>
    </row>
  </sheetData>
  <mergeCells count="27">
    <mergeCell ref="G146:K146"/>
    <mergeCell ref="A67:A68"/>
    <mergeCell ref="A5:G5"/>
    <mergeCell ref="A201:A202"/>
    <mergeCell ref="B201:B202"/>
    <mergeCell ref="C201:C202"/>
    <mergeCell ref="A14:B14"/>
    <mergeCell ref="A181:A182"/>
    <mergeCell ref="A56:A57"/>
    <mergeCell ref="B56:B57"/>
    <mergeCell ref="C56:C57"/>
    <mergeCell ref="B67:B68"/>
    <mergeCell ref="A131:A132"/>
    <mergeCell ref="A171:A172"/>
    <mergeCell ref="D56:D57"/>
    <mergeCell ref="A123:A124"/>
    <mergeCell ref="B146:F146"/>
    <mergeCell ref="E56:E57"/>
    <mergeCell ref="A373:D373"/>
    <mergeCell ref="A193:A194"/>
    <mergeCell ref="A357:D357"/>
    <mergeCell ref="A221:A222"/>
    <mergeCell ref="A365:D365"/>
    <mergeCell ref="A369:D369"/>
    <mergeCell ref="A360:D361"/>
    <mergeCell ref="A350:C354"/>
    <mergeCell ref="A146:A147"/>
  </mergeCells>
  <pageMargins left="0.7" right="0.7" top="0.75" bottom="0.75" header="0.3" footer="0.3"/>
  <pageSetup paperSize="9" scale="40" orientation="portrait" r:id="rId1"/>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pwoQgaZqmr+QEi22rhaV8kBLOlbQka9IJI+xy9Wfrn8=</DigestValue>
    </Reference>
    <Reference Type="http://www.w3.org/2000/09/xmldsig#Object" URI="#idOfficeObject">
      <DigestMethod Algorithm="http://www.w3.org/2001/04/xmlenc#sha256"/>
      <DigestValue>S/itVLy2c9muB61Sc2sR/Wu8EXqMvXwbJ4gR/zEynvs=</DigestValue>
    </Reference>
    <Reference Type="http://uri.etsi.org/01903#SignedProperties" URI="#idSignedProperties">
      <Transforms>
        <Transform Algorithm="http://www.w3.org/TR/2001/REC-xml-c14n-20010315"/>
      </Transforms>
      <DigestMethod Algorithm="http://www.w3.org/2001/04/xmlenc#sha256"/>
      <DigestValue>GWIocwCU1axad5dmlizfb2q63CiorQX13SYlOQ3uwM8=</DigestValue>
    </Reference>
    <Reference Type="http://www.w3.org/2000/09/xmldsig#Object" URI="#idValidSigLnImg">
      <DigestMethod Algorithm="http://www.w3.org/2001/04/xmlenc#sha256"/>
      <DigestValue>hoQtFIUtITfbYl3sANbcla228xzhItP4yXJ5ixQQH6c=</DigestValue>
    </Reference>
    <Reference Type="http://www.w3.org/2000/09/xmldsig#Object" URI="#idInvalidSigLnImg">
      <DigestMethod Algorithm="http://www.w3.org/2001/04/xmlenc#sha256"/>
      <DigestValue>ig8EhjvgYUEwuyCrGp7jmGOwwvAJmr1lEEvxjszJZls=</DigestValue>
    </Reference>
  </SignedInfo>
  <SignatureValue>Wiy4yj4prC1zq9bB1MW5ryB2ByNif4Qti+qUvghFL/PhfZ+pRdErb7ItzW3XGhCssnashjQeUel3
JSyzGDRmiIPW8wGX5vvylFYB4tbFLuvm1idBZHsx85htUwWSpoIJjtFpI2t3UurOj3UEflDzh/N8
VRkKG+HtYX66i8oEl++t8O5VGuL3xWA29GG27R+GQJq0s3WFhphohBatTVxm8O3KNvkr8fkZFSND
zJOHVx5VIgjzrMSnuj8beLeBiFShCRgX8SjTLlXrsBx6znJzS1nuj7of8Gro0b7sk1L0XYz9FPc5
LI64WG1/uwieeuGhYbr6O+GTYkYXOKWz+g/1WA==</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c8ap8Rq8U3tPiTZQqi0K0S+vUYGBwcIioVTSJqkuu9Q=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vmlDrawing1.vml?ContentType=application/vnd.openxmlformats-officedocument.vmlDrawing">
        <DigestMethod Algorithm="http://www.w3.org/2001/04/xmlenc#sha256"/>
        <DigestValue>uzVmt1tbz06bkxyrFzK3SIWOo5NKjCKxc2Y0TSsm6/k=</DigestValue>
      </Reference>
      <Reference URI="/xl/drawings/vmlDrawing2.vml?ContentType=application/vnd.openxmlformats-officedocument.vmlDrawing">
        <DigestMethod Algorithm="http://www.w3.org/2001/04/xmlenc#sha256"/>
        <DigestValue>lJfv+nhKc3XvntmSYZBFvyRF614z1iDU/Y+MJ+PnMc0=</DigestValue>
      </Reference>
      <Reference URI="/xl/drawings/vmlDrawing3.vml?ContentType=application/vnd.openxmlformats-officedocument.vmlDrawing">
        <DigestMethod Algorithm="http://www.w3.org/2001/04/xmlenc#sha256"/>
        <DigestValue>DFcXaDI4cBQsVccnAp800DPoB90B+eAZ1XJCWSp7ccY=</DigestValue>
      </Reference>
      <Reference URI="/xl/drawings/vmlDrawing4.vml?ContentType=application/vnd.openxmlformats-officedocument.vmlDrawing">
        <DigestMethod Algorithm="http://www.w3.org/2001/04/xmlenc#sha256"/>
        <DigestValue>1tcvUkJGIDGr2zfSBv1mhIs/VtJ1tthNKDVTmiuogMo=</DigestValue>
      </Reference>
      <Reference URI="/xl/drawings/vmlDrawing5.vml?ContentType=application/vnd.openxmlformats-officedocument.vmlDrawing">
        <DigestMethod Algorithm="http://www.w3.org/2001/04/xmlenc#sha256"/>
        <DigestValue>DCrjsaEugz2kyKq9obE4nS7x0earZT8J8L22pOy7xc0=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wRXLttVzuHp5DJk47dsiQF0kSTrdJVyd9VcNX2i/oKk=</DigestValue>
      </Reference>
      <Reference URI="/xl/media/image2.emf?ContentType=image/x-emf">
        <DigestMethod Algorithm="http://www.w3.org/2001/04/xmlenc#sha256"/>
        <DigestValue>fqzzQ00v4qf6J4jMycyQe91Evb8j6phQUtt5XiCzqkU=</DigestValue>
      </Reference>
      <Reference URI="/xl/media/image3.emf?ContentType=image/x-emf">
        <DigestMethod Algorithm="http://www.w3.org/2001/04/xmlenc#sha256"/>
        <DigestValue>OSI56L++TnVdRFVlGPJmY5PvNjUlPC7CpxP6bteYAgg=</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eqXD3VfdvSjWrEp1eF9LzzDPseqrRE+a4ny+TSXlWfE=</DigestValue>
      </Reference>
      <Reference URI="/xl/styles.xml?ContentType=application/vnd.openxmlformats-officedocument.spreadsheetml.styles+xml">
        <DigestMethod Algorithm="http://www.w3.org/2001/04/xmlenc#sha256"/>
        <DigestValue>AV0jLVLVp0ey6LT9SJvRaTwyuQmIGSn3w42NgOcMoD0=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U+SShMtXF/SzMCP17Ia6+mv90AvIb9DzBhzqF7NhSKs=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nkR1ikb8+D1eSxMN9WdQm+IEJMU2zMbFZ91vmcqmPuU=</DigestValue>
      </Reference>
      <Reference URI="/xl/worksheets/sheet2.xml?ContentType=application/vnd.openxmlformats-officedocument.spreadsheetml.worksheet+xml">
        <DigestMethod Algorithm="http://www.w3.org/2001/04/xmlenc#sha256"/>
        <DigestValue>u+6J5a9PK4njw4koqA7Pd+kGyEPVjgossGQ0PX48BG4=</DigestValue>
      </Reference>
      <Reference URI="/xl/worksheets/sheet3.xml?ContentType=application/vnd.openxmlformats-officedocument.spreadsheetml.worksheet+xml">
        <DigestMethod Algorithm="http://www.w3.org/2001/04/xmlenc#sha256"/>
        <DigestValue>oDaNrBSMNd7dGs3CbK74hDHaWNoyXFTeekD4wYheGrE=</DigestValue>
      </Reference>
      <Reference URI="/xl/worksheets/sheet4.xml?ContentType=application/vnd.openxmlformats-officedocument.spreadsheetml.worksheet+xml">
        <DigestMethod Algorithm="http://www.w3.org/2001/04/xmlenc#sha256"/>
        <DigestValue>dFZQoALekmX1LUTdnO9eLmD6BLGdw2Cb5PuO0/gB+ag=</DigestValue>
      </Reference>
      <Reference URI="/xl/worksheets/sheet5.xml?ContentType=application/vnd.openxmlformats-officedocument.spreadsheetml.worksheet+xml">
        <DigestMethod Algorithm="http://www.w3.org/2001/04/xmlenc#sha256"/>
        <DigestValue>BmefW0JGJ8rwcjeIL2RLeUN1lljbcfApPPlLdRJ1Ldw=</DigestValue>
      </Reference>
      <Reference URI="/xl/worksheets/sheet6.xml?ContentType=application/vnd.openxmlformats-officedocument.spreadsheetml.worksheet+xml">
        <DigestMethod Algorithm="http://www.w3.org/2001/04/xmlenc#sha256"/>
        <DigestValue>E2WbKV8bjtoJaj3YHfqOZyAZ5LxxXzHqfy+7YFDVTDk=</DigestValue>
      </Reference>
      <Reference URI="/xl/worksheets/sheet7.xml?ContentType=application/vnd.openxmlformats-officedocument.spreadsheetml.worksheet+xml">
        <DigestMethod Algorithm="http://www.w3.org/2001/04/xmlenc#sha256"/>
        <DigestValue>AOCKEV8bYV5bqF5GC/pj3cyGTFMak7UBzpvvDI0qqL8=</DigestValue>
      </Reference>
      <Reference URI="/xl/worksheets/sheet8.xml?ContentType=application/vnd.openxmlformats-officedocument.spreadsheetml.worksheet+xml">
        <DigestMethod Algorithm="http://www.w3.org/2001/04/xmlenc#sha256"/>
        <DigestValue>617NNGEVz8Li5xvU/ouObdsUFD/t8xrZpR0cihQmqGs=</DigestValue>
      </Reference>
    </Manifest>
    <SignatureProperties>
      <SignatureProperty Id="idSignatureTime" Target="#idPackageSignature">
        <mdssi:SignatureTime xmlns:mdssi="http://schemas.openxmlformats.org/package/2006/digital-signature">
          <mdssi:Format>YYYY-MM-DDThh:mm:ssTZD</mdssi:Format>
          <mdssi:Value>2025-05-13T21:19:38Z</mdssi:Value>
        </mdssi:SignatureTime>
      </SignatureProperty>
    </SignatureProperties>
  </Object>
  <Object Id="idOfficeObject">
    <SignatureProperties>
      <SignatureProperty Id="idOfficeV1Details" Target="#idPackageSignature">
        <SignatureInfoV1 xmlns="http://schemas.microsoft.com/office/2006/digsig">
          <SetupID>{61BD47A8-B373-4B10-936F-493269346DA6}</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2025-05-13T21:19:38Z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w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AAAIAAAABwAAAAgAAAAFAAAABwAAAAYAAAAHAAAABwAAAAQAAAAHAAAABwAAAAQAAAAHAAAABAAAAAYAAAAHAAAACAAAAAcAAAADAAAASwAAAEAAAAAwAAAABQAAACAAAAABAAAAAQAAABAAAAAAAAAAAAAAAFYBAACgAAAAAAAAAAAAAABWAQAAoAAAACUAAAAMAAAAAgAAACcAAAAYAAAABQAAAAAAAAD///8AAAAAACUAAAAMAAAABQAAAEwAAABkAAAADgAAAIsAAABHAQAAmwAAAA4AAACLAAAAOgEAABEAAAAhAPAAAAAAAAAAAAAAAIA/AAAAAAAAAAAAAIA/AAAAAAAAAAAAAAAAAAAAAAAAAAAAAAAAAAAAAAAAAAAlAAAADAAAAAAAAIAoAAAADAAAAAUAAAAlAAAADAAAAAEAAAAYAAAADAAAAAAAAAASAAAADAAAAAEAAAAWAAAADAAAAAAAAABUAAAAVAEAAA8AAACLAAAARgEAAJsAAAABAAAAVVWPQSa0j0EPAAAAiwAAACwAAABMAAAABAAAAA4AAACLAAAASAEAAJwAAACkAAAARgBpAHIAbQBhAGQAbwAgAHAAbwByADoAIABMAEUATwBOAEEAUgBEAE8AIABSAEEARgBBAEUATAAgAEEATABGAE8ATgBaAE8AIABTAEUARwBPAFYASQBBAAYAAAADAAAABQAAAAsAAAAHAAAACAAAAAgAAAAEAAAACAAAAAgAAAAFAAAAAwAAAAQAAAAGAAAABwAAAAoAAAAKAAAACAAAAAgAAAAJAAAACgAAAAQAAAAIAAAACAAAAAYAAAAIAAAABwAAAAYAAAAEAAAACAAAAAYAAAAGAAAACgAAAAoAAAAHAAAACgAAAAQAAAAHAAAABwAAAAkAAAAKAAAACAAAAAMAAAAIAAAAFgAAAAwAAAAAAAAAJQAAAAwAAAACAAAADgAAABQAAAAAAAAAEAAAABQAAAA=</Object>
  <Object Id="idInvalidSigLnImg">AQAAAGwAAAAAAAAAAAAAAFUBAACfAAAAAAAAAAAAAADwFwAAOwsAACBFTUYAAAEAP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N2zoW0VcUKJXPTbopv6+PZ8dOaZJFTq5OwtIJhwTyDEQ1mGDvm7eXMUHpY05qmWrQRMyPpw7DlbC
yJN5K65u+Q==</DigestValue>
    </Reference>
    <Reference Type="http://www.w3.org/2000/09/xmldsig#Object" URI="#idOfficeObject">
      <DigestMethod Algorithm="http://www.w3.org/2001/04/xmlenc#sha512"/>
      <DigestValue>Jt+v3U9UcClOMCjNvd9CStcbrtktfY4Px5KZQrlOEYhXhAD6gTWzdljCz4ZhMaRDlw/1LpNtJiFb
dVlvXFzlrQ==</DigestValue>
    </Reference>
    <Reference Type="http://uri.etsi.org/01903#SignedProperties" URI="#idSignedProperties">
      <Transforms>
        <Transform Algorithm="http://www.w3.org/TR/2001/REC-xml-c14n-20010315"/>
      </Transforms>
      <DigestMethod Algorithm="http://www.w3.org/2001/04/xmlenc#sha512"/>
      <DigestValue>p3fzkAJ+maPq7P23t07OlmzlTc84DnQnMjzIhvofcrdzpKiCf5je120QYC/X/4SCCwp3DWF13vLE
eG3zkq2kXQ==</DigestValue>
    </Reference>
    <Reference Type="http://www.w3.org/2000/09/xmldsig#Object" URI="#idValidSigLnImg">
      <DigestMethod Algorithm="http://www.w3.org/2001/04/xmlenc#sha512"/>
      <DigestValue>DviaTw9hRLxFw0n541/fljinGQsEGOblurYrtHeRwvMOq11zCYHw0YHlhqmOjaP7ibOnNw/LNzqN
fFjCEYtYdA==</DigestValue>
    </Reference>
    <Reference Type="http://www.w3.org/2000/09/xmldsig#Object" URI="#idInvalidSigLnImg">
      <DigestMethod Algorithm="http://www.w3.org/2001/04/xmlenc#sha512"/>
      <DigestValue>aIkSZOM3LjPGSRxSQ3AIq465SNMkh2GWi6ESS97cR0qUMZ6wEeBIezumbZfsUsMO+cfLsDaVAjY5
OoATkBznyQ==</DigestValue>
    </Reference>
  </SignedInfo>
  <SignatureValue>CJBLY9dM1pSzXj8SG+lm8kWtZEgsyRV67LKp9JzqHoDHVewLKiZ27SnnlYMMceVDLGLaidburLyD
82OkrpWeXzgrovqXETIqISMQYVow81Xf0VRoJNKFuNkBKJzYnqlFJnTD9bK8SpM7da8iMJQc4O+a
yqIycNrNJ/wBSTijDeUFipEfoQFB1AsvHT6kMfAlqxSpi0FtzNvm5QXF4Jg2ga/EOAzccZL+aG+H
ZxesYGvNXmY7rT6AIZLkJMa9L38Ra/GljwugUd3Kn+5Rx/bGdLu30BggnX42TL73HHcMDw4Vo0Cc
97/Ab94X6LR0siq+Ck2hD2WLijIFPP9EJjmf5Q==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2025-05-13T22:46:35Z</mdssi:Value>
        </mdssi:SignatureTime>
      </SignatureProperty>
    </SignatureProperties>
  </Object>
  <Object Id="idOfficeObject">
    <SignatureProperties>
      <SignatureProperty Id="idOfficeV1Details" Target="#idPackageSignature">
        <SignatureInfoV1 xmlns="http://schemas.microsoft.com/office/2006/digsig">
          <SetupID>{68CB1337-B8E7-456C-8DAE-74BA24830F30}</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2025-05-13T22:46:35Z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e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Object Id="idInvalidSigLnImg">AQAAAGwAAAAAAAAAAAAAAP8AAAB/AAAAAAAAAAAAAAAvGQAAkQwAACBFTUYAAAEA6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Bf5wYAAAADAAAABAAAAAkAAAAGAAAABwAAAAcAAAADAAAABwAAAAcAAAAEAAAAAwAAAAMAAAAHAAAACQAAAAgAAAAHAAAAAwAAAAgAAAAJAAAAAwAAAAMAAAAFAAAABwAAAAgAAAAIAAAACQAAAAMAAAAHAAAABwAAAAYAAAAHAAAACAAAAAcAAAAGAAAAFgAAAAwAAAAAAAAAJQAAAAwAAAACAAAADgAAABQAAAAAAAAAEAAAABQ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D7K31VdoXX5M8R05Z8iXpHJ3KS3/ZW/jsJaa4HrdcxaS8ZVP3+OF7YP17/PoPxVeK5WD76VdKnDP
6q84aNwROw==</DigestValue>
    </Reference>
    <Reference Type="http://www.w3.org/2000/09/xmldsig#Object" URI="#idOfficeObject">
      <DigestMethod Algorithm="http://www.w3.org/2001/04/xmlenc#sha512"/>
      <DigestValue>jOTneIP1uscqSz/78FYmlCPoGAAKXHVumYFKWQk+58btx+Xw+SRxBZqJvEN5nYtsKO0TzjV6+RdW
0jeheybzLQ==</DigestValue>
    </Reference>
    <Reference Type="http://uri.etsi.org/01903#SignedProperties" URI="#idSignedProperties">
      <Transforms>
        <Transform Algorithm="http://www.w3.org/TR/2001/REC-xml-c14n-20010315"/>
      </Transforms>
      <DigestMethod Algorithm="http://www.w3.org/2001/04/xmlenc#sha512"/>
      <DigestValue>iMN/RuqwZqQnIhH8PxNPygJFHm511QdXXUnuGBICCaOAjn+epZdsAbn7KH509L9b775sVMcbvFgR
2XHv139mmw==</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48ccOYeXhAR65lLj0XsoAuOmR+4sM17XukpoRdmqgAwCBFAHKHrcSnFcR7cxpERW4AgOhGNjVCMK
oTpr6IIUXw==</DigestValue>
    </Reference>
  </SignedInfo>
  <SignatureValue>EzOh2zCW2I+wzzhS60r/yVgyQzOukFMRU14PXJuyZSc/JtM3idGywOYCp/4CEAWNvzIaZWzefUT7
OO/O8gSUlUQYp1veVBMkY8GKiReENVF4aw95RyEs/wkzcixSHEOXMUPwBO2bv5YxRGVnCWKqgh4a
rrIM2EPexICQZYCgi9frR8irNmLyPyfbtfPHxbmWbtCmEf0nD6aXU10T/tOwqzLwBP80vS0Obr7H
khnjs1MxHyHDZRFf2NA35eZgOdyWVvS0zyNI6PFSwAER+5eZg3trblMzbTi0geW4Sqb/76Lkj/91
VsBnRphGnFD32wEjLJ+pVpOSqo46oyPD1XeWWg==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2025-05-14T15:00:29Z</mdssi:Value>
        </mdssi:SignatureTime>
      </SignatureProperty>
    </SignatureProperties>
  </Object>
  <Object Id="idOfficeObject">
    <SignatureProperties>
      <SignatureProperty Id="idOfficeV1Details" Target="#idPackageSignature">
        <SignatureInfoV1 xmlns="http://schemas.microsoft.com/office/2006/digsig">
          <SetupID>{A00FD43F-49C5-47F0-9A88-8E7ED6C2186E}</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2025-05-14T15:00:29Z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Pw1BrF8L9THsY8tIOEZQYw7mPXHr0vkyvQ0JcMg2/nF/som3Q/wm5A41gyDyvvfGUOpVQZqmqFOC
S/sSdx5WXw==</DigestValue>
    </Reference>
    <Reference Type="http://www.w3.org/2000/09/xmldsig#Object" URI="#idOfficeObject">
      <DigestMethod Algorithm="http://www.w3.org/2001/04/xmlenc#sha512"/>
      <DigestValue>vbLPg3Pm69VJ/N5ULnG4hQ6REgv8gLX4nYBXjUoHpy7K2lS57aLnY+YcPVMcF90Yc0Ziop/OV9tS
JgeL0RTnFQ==</DigestValue>
    </Reference>
    <Reference Type="http://uri.etsi.org/01903#SignedProperties" URI="#idSignedProperties">
      <Transforms>
        <Transform Algorithm="http://www.w3.org/TR/2001/REC-xml-c14n-20010315"/>
      </Transforms>
      <DigestMethod Algorithm="http://www.w3.org/2001/04/xmlenc#sha512"/>
      <DigestValue>NfRaa7MJP8ym9pZNSaPQXRU/Pgk+VVntwptCmZ+2javQjUqGhqRADLvx9M1Vkfv144PHdZIpsax9
baTCVNUPFQ==</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CbL+Y9B96MQiRSIPMXkqUu/CWuZILj8ogICaZSX4iCRoswbGX7h2sesgIN7iV5T4dKUpwoYvnLpf
Wj/y8BlxiYAMTX9Al0YUkhuftcHpvJEN1asLjZ1jGu9qv2EWgUq5g2lLFmTmIgZI1gGsLR4ZLEMR
5tyJuP/uYxrpumtU94NPht4nEKpDsl9X25ju/jOyCgPIFnx1JP9wCfRrEAUZ4Hpndm2VPAr8M8L2
s7f+l8DlgHyudXD4KEe8ko99nvsVn4KsUyqA/7MX/WHavqN4gSYLg1PeEGrbDMZXRysRQZlG7Zso
91Z/UFDhOu2mc4bpmWW7l27jU2O2Dn48SLasiA==</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2025-05-14T15:01:54Z</mdssi:Value>
        </mdssi:SignatureTime>
      </SignatureProperty>
    </SignatureProperties>
  </Object>
  <Object Id="idOfficeObject">
    <SignatureProperties>
      <SignatureProperty Id="idOfficeV1Details" Target="#idPackageSignature">
        <SignatureInfoV1 xmlns="http://schemas.microsoft.com/office/2006/digsig">
          <SetupID>{CF157585-97F2-4024-8A87-CEECAF21E788}</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2025-05-14T15:01:54Z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Kd5b3P6zeuvb6rkLVOnIy+UBEel6+8OusIPsRA5TKynwSpM22CliJDUtKSBFgVayTi9R+Bl62LkZ
PvA9yNIFOQ==</DigestValue>
    </Reference>
    <Reference Type="http://www.w3.org/2000/09/xmldsig#Object" URI="#idOfficeObject">
      <DigestMethod Algorithm="http://www.w3.org/2001/04/xmlenc#sha512"/>
      <DigestValue>BmM9A5zCLe+89P9hmJFm3xSAXo62RbRGrogSLP+HIsIGdcvqr7RhKWeJ607i2zOL368dX/YlK4KS
St50ZdUMpw==</DigestValue>
    </Reference>
    <Reference Type="http://uri.etsi.org/01903#SignedProperties" URI="#idSignedProperties">
      <Transforms>
        <Transform Algorithm="http://www.w3.org/TR/2001/REC-xml-c14n-20010315"/>
      </Transforms>
      <DigestMethod Algorithm="http://www.w3.org/2001/04/xmlenc#sha512"/>
      <DigestValue>NXbImcI49RnAOU+M7AmVXl/DbGK/6yXUBhEvaOvGGGAl0IN8xvXwBIgwugW/XJ9OZqdKS+oeHYBO
04nvJe7tLA==</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SJ8roBsaEejW6jGEIs51ukaaqWj0tz2waUKMBjfx2pmRWBk5AEkGIeQCloAKa3ZFnMLIXhrPD8fI
mYMZB61WiEIxX1l5mnf8eDdYfkCnj7Nn2T5kTbzMn/9YpOu5U8hNP5Tg6clV2qdUm301y9YYP32D
9/bLZTx3Pz7LB0oC5rE766Q/Oz1DrfO39SFzJFeQDzJ6QA1iLm1+NF1TNJwqTPAA9h6B2qTlpAQz
ePexUthSl7dduyLzU4tRqY9vSaeMjmgkT94W5X9LMKGti5qvP/lzY4tvkWdl+0/pKZs5X5YwKLEL
M6tqk8+Ywi/EsTV4f4F3IRJZwS+0tA6jbnArTQ==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2025-05-14T15:02:36Z</mdssi:Value>
        </mdssi:SignatureTime>
      </SignatureProperty>
    </SignatureProperties>
  </Object>
  <Object Id="idOfficeObject">
    <SignatureProperties>
      <SignatureProperty Id="idOfficeV1Details" Target="#idPackageSignature">
        <SignatureInfoV1 xmlns="http://schemas.microsoft.com/office/2006/digsig">
          <SetupID>{6CE5DAB2-02C7-4187-B74A-7E43451A261B}</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2025-05-14T15:02:36Z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73BSeW/XvWL4dIHBVwKgbjFBLgaT2ZJl/61O5JnSKdDcOvT+1G76L/GqD1B25wogQXdG+K4UinAE
mpod+2aQAQ==</DigestValue>
    </Reference>
    <Reference Type="http://www.w3.org/2000/09/xmldsig#Object" URI="#idOfficeObject">
      <DigestMethod Algorithm="http://www.w3.org/2001/04/xmlenc#sha512"/>
      <DigestValue>PrWc7kpXTkP/puEQyAMJR7rl7tRK02kgCcCketjyszGqEEmzXAgBKAX7HjGOpw0ar5THgSNG/kS+
422MaWqO1Q==</DigestValue>
    </Reference>
    <Reference Type="http://uri.etsi.org/01903#SignedProperties" URI="#idSignedProperties">
      <Transforms>
        <Transform Algorithm="http://www.w3.org/TR/2001/REC-xml-c14n-20010315"/>
      </Transforms>
      <DigestMethod Algorithm="http://www.w3.org/2001/04/xmlenc#sha512"/>
      <DigestValue>bdq+o03yHG4Odug9TH5tTtRPrzILZeDzfOPZ101sNtZirklAlDPsdUvi3s74iC+75g17TfQb26E4
m1MjpRquyA==</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kshm1yFdG1vfvrMTjoGgs5tRoIfPfv1TLHGmBBnUIv39DWpCgqsttNPnDHSs6eBcV1bBdhC83m/E
QHrQh3HpKw/MUWYUfIbs5pbq90/fKKkOdgpcagSNMgA52j2A4uFybXbKwpqZW0EnX0UrEVr7L+U2
+Q8BrFl1I2SKHhwDThr7eVjEj5p7tLPz1c8HIEaga4p7f46Jt+to4kVQFicIXuG9wvOLqa0dqpeO
HfNIgWQrMI9HvWN1VXWyGeLTIkUFlP+zeAkO8gFfjbjqZpINx1ZgLmcYXRvNyOHGPtkdF+Cme4Nn
f9nla5yslSD2dS9O/AGCPJsdZwnDKrS8eCSDnQ==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2025-05-14T15:04:04Z</mdssi:Value>
        </mdssi:SignatureTime>
      </SignatureProperty>
    </SignatureProperties>
  </Object>
  <Object Id="idOfficeObject">
    <SignatureProperties>
      <SignatureProperty Id="idOfficeV1Details" Target="#idPackageSignature">
        <SignatureInfoV1 xmlns="http://schemas.microsoft.com/office/2006/digsig">
          <SetupID>{BB308134-726C-48C6-AAA2-3BBC5FCAB57A}</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2025-05-14T15:04:04Z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y6qOIhV0PVeEZpf2b9Wk8wuYthvLzqRSXwKfAmeLQqJdMD79sc3gLZsBY9pmPpodc1cQwg8F4URR
HgH7e4rI2Q==</DigestValue>
    </Reference>
    <Reference Type="http://www.w3.org/2000/09/xmldsig#Object" URI="#idOfficeObject">
      <DigestMethod Algorithm="http://www.w3.org/2001/04/xmlenc#sha512"/>
      <DigestValue>Gqh6V4WYYjNUVsantlsa8edZc2MBddpV5oGoMrNp3+JiEn9siGJ29scyh4YK0UCPr+NsHwMu/Eas
WZkOqlaM1g==</DigestValue>
    </Reference>
    <Reference Type="http://uri.etsi.org/01903#SignedProperties" URI="#idSignedProperties">
      <Transforms>
        <Transform Algorithm="http://www.w3.org/TR/2001/REC-xml-c14n-20010315"/>
      </Transforms>
      <DigestMethod Algorithm="http://www.w3.org/2001/04/xmlenc#sha512"/>
      <DigestValue>fnJhx+zgtY4rTKDzPUJo5OzqMcipBLTQs1o6hRD5psJh4EnqzEbEwYlqlNGbGMik+RxZavJSNT9o
NRJlmH7SXg==</DigestValue>
    </Reference>
    <Reference Type="http://www.w3.org/2000/09/xmldsig#Object" URI="#idValidSigLnImg">
      <DigestMethod Algorithm="http://www.w3.org/2001/04/xmlenc#sha512"/>
      <DigestValue>vW7A1trm6XsglVJWzl4IGhyouKuWIbMCsFzIhx6lguopDMD4hdsd92zYtoCTCAouACOG7fykw4DW
lt7gq59v5g==</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ibwUPiBK6UlXTw1FEx8u11h6Vus9U+u2qaoUANkA7L43xy4TWS/3FXc04HntgVLSJPjcH/+dk1rr
JHZ26RTyaSfxb68pc+0OFpLCYo326OL8tAYZqLyXITpdddvF57veXwY9U+Px4lFVjDUjk4dvJHlH
zU/pD+gb9h0V8zLYaB+AUJ1ehCjuuerjCzLH2PJDIiQwgpXuaX+3LCQ6shcGmJINgRui3AOSG5b8
o4FsVMj7pEy5NbkA267MR4MhFiMdn+UBPBnIb2gBcU+6roMa52vnrOdM2KVpaglTn9dLj5rlNhqT
TX0zTTqtP8wHeAnyXwW6c490zd2DS1LGiT8fNg==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2025-05-14T15:04:35Z</mdssi:Value>
        </mdssi:SignatureTime>
      </SignatureProperty>
    </SignatureProperties>
  </Object>
  <Object Id="idOfficeObject">
    <SignatureProperties>
      <SignatureProperty Id="idOfficeV1Details" Target="#idPackageSignature">
        <SignatureInfoV1 xmlns="http://schemas.microsoft.com/office/2006/digsig">
          <SetupID>{0275C1F1-7243-4FE2-99ED-76C55A65A751}</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2025-05-14T15:04:35Z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mz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3Qw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UsaZ/UGtRjbQ8Rw/Z3Tnw5ld/THhs6ikRfETX1Q9jdg=</DigestValue>
    </Reference>
    <Reference Type="http://www.w3.org/2000/09/xmldsig#Object" URI="#idOfficeObject">
      <DigestMethod Algorithm="http://www.w3.org/2001/04/xmlenc#sha256"/>
      <DigestValue>GwO8NFvqWu2SAUn/NwN/+WwvIwOqDAv9OEvpsrQuOnk=</DigestValue>
    </Reference>
    <Reference Type="http://uri.etsi.org/01903#SignedProperties" URI="#idSignedProperties">
      <Transforms>
        <Transform Algorithm="http://www.w3.org/TR/2001/REC-xml-c14n-20010315"/>
      </Transforms>
      <DigestMethod Algorithm="http://www.w3.org/2001/04/xmlenc#sha256"/>
      <DigestValue>xY0OC8yxSOB6H45FP/DJ7ZanvUHZnN67CHHIrGls1Cc=</DigestValue>
    </Reference>
    <Reference Type="http://www.w3.org/2000/09/xmldsig#Object" URI="#idValidSigLnImg">
      <DigestMethod Algorithm="http://www.w3.org/2001/04/xmlenc#sha256"/>
      <DigestValue>ZkNwA2k8boNb7Tt1criDsyxKkZ7WrBV4u2TjO4rqDqc=</DigestValue>
    </Reference>
    <Reference Type="http://www.w3.org/2000/09/xmldsig#Object" URI="#idInvalidSigLnImg">
      <DigestMethod Algorithm="http://www.w3.org/2001/04/xmlenc#sha256"/>
      <DigestValue>yRYH4DpSZ5QKb6J+22qtpY7732tlF65lpNmWndPMfks=</DigestValue>
    </Reference>
  </SignedInfo>
  <SignatureValue>QwC9ZX5/dfrBJSqYYizF53JZwnxp9KEVAP1W11JtZhUMqkL7Y8B37uCBWUzAAwvnGMlPXe7MfYA/
+xN2NAgQVcoTCMg/v+xbwa7GLbBlxQfEQiVAcFb/oD1jXoONbmhfrinQZ5nMHzepAzp4QmtoCZw5
4dpLx/aYGNlSOQT/wDWH7DJOrlFCKQt9WfmTslAj4Dj8Is5IkHLQECiXW0tMABu1PWsCrILoYf3O
NWiA1+6YoTmoCobwv39h49+Fxxx6YGnbsP8C+PFFUfsYpvR5c7FLROqrWJpoXHwRn35m7OSunl90
2kJMuuw0k6G9Cz054nlrCHgkQCNZTMhTsYYjCQ==</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c8ap8Rq8U3tPiTZQqi0K0S+vUYGBwcIioVTSJqkuu9Q=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vmlDrawing1.vml?ContentType=application/vnd.openxmlformats-officedocument.vmlDrawing">
        <DigestMethod Algorithm="http://www.w3.org/2001/04/xmlenc#sha256"/>
        <DigestValue>uzVmt1tbz06bkxyrFzK3SIWOo5NKjCKxc2Y0TSsm6/k=</DigestValue>
      </Reference>
      <Reference URI="/xl/drawings/vmlDrawing2.vml?ContentType=application/vnd.openxmlformats-officedocument.vmlDrawing">
        <DigestMethod Algorithm="http://www.w3.org/2001/04/xmlenc#sha256"/>
        <DigestValue>lJfv+nhKc3XvntmSYZBFvyRF614z1iDU/Y+MJ+PnMc0=</DigestValue>
      </Reference>
      <Reference URI="/xl/drawings/vmlDrawing3.vml?ContentType=application/vnd.openxmlformats-officedocument.vmlDrawing">
        <DigestMethod Algorithm="http://www.w3.org/2001/04/xmlenc#sha256"/>
        <DigestValue>DFcXaDI4cBQsVccnAp800DPoB90B+eAZ1XJCWSp7ccY=</DigestValue>
      </Reference>
      <Reference URI="/xl/drawings/vmlDrawing4.vml?ContentType=application/vnd.openxmlformats-officedocument.vmlDrawing">
        <DigestMethod Algorithm="http://www.w3.org/2001/04/xmlenc#sha256"/>
        <DigestValue>1tcvUkJGIDGr2zfSBv1mhIs/VtJ1tthNKDVTmiuogMo=</DigestValue>
      </Reference>
      <Reference URI="/xl/drawings/vmlDrawing5.vml?ContentType=application/vnd.openxmlformats-officedocument.vmlDrawing">
        <DigestMethod Algorithm="http://www.w3.org/2001/04/xmlenc#sha256"/>
        <DigestValue>DCrjsaEugz2kyKq9obE4nS7x0earZT8J8L22pOy7xc0=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wRXLttVzuHp5DJk47dsiQF0kSTrdJVyd9VcNX2i/oKk=</DigestValue>
      </Reference>
      <Reference URI="/xl/media/image2.emf?ContentType=image/x-emf">
        <DigestMethod Algorithm="http://www.w3.org/2001/04/xmlenc#sha256"/>
        <DigestValue>fqzzQ00v4qf6J4jMycyQe91Evb8j6phQUtt5XiCzqkU=</DigestValue>
      </Reference>
      <Reference URI="/xl/media/image3.emf?ContentType=image/x-emf">
        <DigestMethod Algorithm="http://www.w3.org/2001/04/xmlenc#sha256"/>
        <DigestValue>OSI56L++TnVdRFVlGPJmY5PvNjUlPC7CpxP6bteYAgg=</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eqXD3VfdvSjWrEp1eF9LzzDPseqrRE+a4ny+TSXlWfE=</DigestValue>
      </Reference>
      <Reference URI="/xl/styles.xml?ContentType=application/vnd.openxmlformats-officedocument.spreadsheetml.styles+xml">
        <DigestMethod Algorithm="http://www.w3.org/2001/04/xmlenc#sha256"/>
        <DigestValue>AV0jLVLVp0ey6LT9SJvRaTwyuQmIGSn3w42NgOcMoD0=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U+SShMtXF/SzMCP17Ia6+mv90AvIb9DzBhzqF7NhSKs=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nkR1ikb8+D1eSxMN9WdQm+IEJMU2zMbFZ91vmcqmPuU=</DigestValue>
      </Reference>
      <Reference URI="/xl/worksheets/sheet2.xml?ContentType=application/vnd.openxmlformats-officedocument.spreadsheetml.worksheet+xml">
        <DigestMethod Algorithm="http://www.w3.org/2001/04/xmlenc#sha256"/>
        <DigestValue>u+6J5a9PK4njw4koqA7Pd+kGyEPVjgossGQ0PX48BG4=</DigestValue>
      </Reference>
      <Reference URI="/xl/worksheets/sheet3.xml?ContentType=application/vnd.openxmlformats-officedocument.spreadsheetml.worksheet+xml">
        <DigestMethod Algorithm="http://www.w3.org/2001/04/xmlenc#sha256"/>
        <DigestValue>oDaNrBSMNd7dGs3CbK74hDHaWNoyXFTeekD4wYheGrE=</DigestValue>
      </Reference>
      <Reference URI="/xl/worksheets/sheet4.xml?ContentType=application/vnd.openxmlformats-officedocument.spreadsheetml.worksheet+xml">
        <DigestMethod Algorithm="http://www.w3.org/2001/04/xmlenc#sha256"/>
        <DigestValue>dFZQoALekmX1LUTdnO9eLmD6BLGdw2Cb5PuO0/gB+ag=</DigestValue>
      </Reference>
      <Reference URI="/xl/worksheets/sheet5.xml?ContentType=application/vnd.openxmlformats-officedocument.spreadsheetml.worksheet+xml">
        <DigestMethod Algorithm="http://www.w3.org/2001/04/xmlenc#sha256"/>
        <DigestValue>BmefW0JGJ8rwcjeIL2RLeUN1lljbcfApPPlLdRJ1Ldw=</DigestValue>
      </Reference>
      <Reference URI="/xl/worksheets/sheet6.xml?ContentType=application/vnd.openxmlformats-officedocument.spreadsheetml.worksheet+xml">
        <DigestMethod Algorithm="http://www.w3.org/2001/04/xmlenc#sha256"/>
        <DigestValue>E2WbKV8bjtoJaj3YHfqOZyAZ5LxxXzHqfy+7YFDVTDk=</DigestValue>
      </Reference>
      <Reference URI="/xl/worksheets/sheet7.xml?ContentType=application/vnd.openxmlformats-officedocument.spreadsheetml.worksheet+xml">
        <DigestMethod Algorithm="http://www.w3.org/2001/04/xmlenc#sha256"/>
        <DigestValue>AOCKEV8bYV5bqF5GC/pj3cyGTFMak7UBzpvvDI0qqL8=</DigestValue>
      </Reference>
      <Reference URI="/xl/worksheets/sheet8.xml?ContentType=application/vnd.openxmlformats-officedocument.spreadsheetml.worksheet+xml">
        <DigestMethod Algorithm="http://www.w3.org/2001/04/xmlenc#sha256"/>
        <DigestValue>617NNGEVz8Li5xvU/ouObdsUFD/t8xrZpR0cihQmqGs=</DigestValue>
      </Reference>
    </Manifest>
    <SignatureProperties>
      <SignatureProperty Id="idSignatureTime" Target="#idPackageSignature">
        <mdssi:SignatureTime xmlns:mdssi="http://schemas.openxmlformats.org/package/2006/digital-signature">
          <mdssi:Format>YYYY-MM-DDThh:mm:ssTZD</mdssi:Format>
          <mdssi:Value>2025-05-13T21:23:03Z</mdssi:Value>
        </mdssi:SignatureTime>
      </SignatureProperty>
    </SignatureProperties>
  </Object>
  <Object Id="idOfficeObject">
    <SignatureProperties>
      <SignatureProperty Id="idOfficeV1Details" Target="#idPackageSignature">
        <SignatureInfoV1 xmlns="http://schemas.microsoft.com/office/2006/digsig">
          <SetupID>{701026BB-1BD7-440E-9EA0-9981DB51B06E}</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2025-05-13T21:23:03Z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w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Bmbx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Zm8IAAAABwAAAAgAAAAFAAAABwAAAAYAAAAHAAAABwAAAAQAAAAHAAAABwAAAAQAAAAHAAAABAAAAAYAAAAHAAAACAAAAAcAAAADAAAASwAAAEAAAAAwAAAABQAAACAAAAABAAAAAQAAABAAAAAAAAAAAAAAAFYBAACgAAAAAAAAAAAAAABWAQAAoAAAACUAAAAMAAAAAgAAACcAAAAYAAAABQAAAAAAAAD///8AAAAAACUAAAAMAAAABQAAAEwAAABkAAAADgAAAIsAAABHAQAAmwAAAA4AAACLAAAAOgEAABEAAAAhAPAAAAAAAAAAAAAAAIA/AAAAAAAAAAAAAIA/AAAAAAAAAAAAAAAAAAAAAAAAAAAAAAAAAAAAAAAAAAAlAAAADAAAAAAAAIAoAAAADAAAAAUAAAAlAAAADAAAAAEAAAAYAAAADAAAAAAAAAASAAAADAAAAAEAAAAWAAAADAAAAAAAAABUAAAAVAEAAA8AAACLAAAARgEAAJsAAAABAAAAVVWPQSa0j0EPAAAAiwAAACwAAABMAAAABAAAAA4AAACLAAAASAEAAJwAAACkAAAARgBpAHIAbQBhAGQAbwAgAHAAbwByADoAIABMAEUATwBOAEEAUgBEAE8AIABSAEEARgBBAEUATAAgAEEATABGAE8ATgBaAE8AIABTAEUARwBPAFYASQBBAAYAAAADAAAABQAAAAsAAAAHAAAACAAAAAgAAAAEAAAACAAAAAgAAAAFAAAAAwAAAAQAAAAGAAAABwAAAAoAAAAKAAAACAAAAAgAAAAJAAAACgAAAAQAAAAIAAAACAAAAAYAAAAIAAAABwAAAAYAAAAEAAAACAAAAAYAAAAGAAAACgAAAAoAAAAHAAAACgAAAAQAAAAHAAAABwAAAAkAAAAKAAAACAAAAAMAAAAIAAAAFgAAAAwAAAAAAAAAJQAAAAwAAAACAAAADgAAABQAAAAAAAAAEAAAABQAAAA=</Object>
  <Object Id="idInvalidSigLnImg">AQAAAGwAAAAAAAAAAAAAAFUBAACfAAAAAAAAAAAAAADwFwAAOwsAACBFTUYAAAEAP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4Hw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NzRCAAAAAcAAAAIAAAABQAAAAcAAAAGAAAABwAAAAcAAAAEAAAABwAAAAcAAAAEAAAABwAAAAQAAAAGAAAABwAAAAgAAAAHAAAAAw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KlzhmYk3q7hcxLnoWcYDqISiqfPXqJiM71KEraFXwcc=</DigestValue>
    </Reference>
    <Reference Type="http://www.w3.org/2000/09/xmldsig#Object" URI="#idOfficeObject">
      <DigestMethod Algorithm="http://www.w3.org/2001/04/xmlenc#sha256"/>
      <DigestValue>GcFoUbO9zY0M3U+hLVBwx0rlIXKeLOYEkZNG6cW1aUY=</DigestValue>
    </Reference>
    <Reference Type="http://uri.etsi.org/01903#SignedProperties" URI="#idSignedProperties">
      <Transforms>
        <Transform Algorithm="http://www.w3.org/TR/2001/REC-xml-c14n-20010315"/>
      </Transforms>
      <DigestMethod Algorithm="http://www.w3.org/2001/04/xmlenc#sha256"/>
      <DigestValue>Sk/fwG81y3XEQayVrFPWjNoyKprocydZskjKxQmh8o0=</DigestValue>
    </Reference>
    <Reference Type="http://www.w3.org/2000/09/xmldsig#Object" URI="#idValidSigLnImg">
      <DigestMethod Algorithm="http://www.w3.org/2001/04/xmlenc#sha256"/>
      <DigestValue>qOw/k2BdtW2NrsVPGmN62+Rg4o6j8G3sieIGq1EvC/0=</DigestValue>
    </Reference>
    <Reference Type="http://www.w3.org/2000/09/xmldsig#Object" URI="#idInvalidSigLnImg">
      <DigestMethod Algorithm="http://www.w3.org/2001/04/xmlenc#sha256"/>
      <DigestValue>9MwcQM0rpXTawucakpAfvublhpEXYrKeXLm2DNpngOs=</DigestValue>
    </Reference>
  </SignedInfo>
  <SignatureValue>lDZ5ZEOq/RAYMYhCdAy/F8oFFEvn5BoiNAB3ahhIFrFtIFfH6j4r8cf5abuvYw/N3ofq2RYzwuOY
dhKIjYDJYieakBX7K7KLXe21ROpty9lWkvbCADo6/D1+8qY6W8VS6j6HQsYeA8RgQiYmslfVbOUO
Ddb/kHJpGw25knqyn27kGPqsHQd8Dp4OgJIHx1HOBVWur055x/8sB6GRU+1Y27SZkjvtk7rcd0An
2goBJZVd3vtEYXpoj9DFNEydTSebywNI4wP2OUwFYapfZdhHlJR0z6YVdAaj/OTwastq5cr7k/zC
Di43z97Cm3Y3xUbZYB/HIg9IvDU0kNnHzse/EQ==</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c8ap8Rq8U3tPiTZQqi0K0S+vUYGBwcIioVTSJqkuu9Q=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vmlDrawing1.vml?ContentType=application/vnd.openxmlformats-officedocument.vmlDrawing">
        <DigestMethod Algorithm="http://www.w3.org/2001/04/xmlenc#sha256"/>
        <DigestValue>uzVmt1tbz06bkxyrFzK3SIWOo5NKjCKxc2Y0TSsm6/k=</DigestValue>
      </Reference>
      <Reference URI="/xl/drawings/vmlDrawing2.vml?ContentType=application/vnd.openxmlformats-officedocument.vmlDrawing">
        <DigestMethod Algorithm="http://www.w3.org/2001/04/xmlenc#sha256"/>
        <DigestValue>lJfv+nhKc3XvntmSYZBFvyRF614z1iDU/Y+MJ+PnMc0=</DigestValue>
      </Reference>
      <Reference URI="/xl/drawings/vmlDrawing3.vml?ContentType=application/vnd.openxmlformats-officedocument.vmlDrawing">
        <DigestMethod Algorithm="http://www.w3.org/2001/04/xmlenc#sha256"/>
        <DigestValue>DFcXaDI4cBQsVccnAp800DPoB90B+eAZ1XJCWSp7ccY=</DigestValue>
      </Reference>
      <Reference URI="/xl/drawings/vmlDrawing4.vml?ContentType=application/vnd.openxmlformats-officedocument.vmlDrawing">
        <DigestMethod Algorithm="http://www.w3.org/2001/04/xmlenc#sha256"/>
        <DigestValue>1tcvUkJGIDGr2zfSBv1mhIs/VtJ1tthNKDVTmiuogMo=</DigestValue>
      </Reference>
      <Reference URI="/xl/drawings/vmlDrawing5.vml?ContentType=application/vnd.openxmlformats-officedocument.vmlDrawing">
        <DigestMethod Algorithm="http://www.w3.org/2001/04/xmlenc#sha256"/>
        <DigestValue>DCrjsaEugz2kyKq9obE4nS7x0earZT8J8L22pOy7xc0=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wRXLttVzuHp5DJk47dsiQF0kSTrdJVyd9VcNX2i/oKk=</DigestValue>
      </Reference>
      <Reference URI="/xl/media/image2.emf?ContentType=image/x-emf">
        <DigestMethod Algorithm="http://www.w3.org/2001/04/xmlenc#sha256"/>
        <DigestValue>fqzzQ00v4qf6J4jMycyQe91Evb8j6phQUtt5XiCzqkU=</DigestValue>
      </Reference>
      <Reference URI="/xl/media/image3.emf?ContentType=image/x-emf">
        <DigestMethod Algorithm="http://www.w3.org/2001/04/xmlenc#sha256"/>
        <DigestValue>OSI56L++TnVdRFVlGPJmY5PvNjUlPC7CpxP6bteYAgg=</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eqXD3VfdvSjWrEp1eF9LzzDPseqrRE+a4ny+TSXlWfE=</DigestValue>
      </Reference>
      <Reference URI="/xl/styles.xml?ContentType=application/vnd.openxmlformats-officedocument.spreadsheetml.styles+xml">
        <DigestMethod Algorithm="http://www.w3.org/2001/04/xmlenc#sha256"/>
        <DigestValue>AV0jLVLVp0ey6LT9SJvRaTwyuQmIGSn3w42NgOcMoD0=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U+SShMtXF/SzMCP17Ia6+mv90AvIb9DzBhzqF7NhSKs=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nkR1ikb8+D1eSxMN9WdQm+IEJMU2zMbFZ91vmcqmPuU=</DigestValue>
      </Reference>
      <Reference URI="/xl/worksheets/sheet2.xml?ContentType=application/vnd.openxmlformats-officedocument.spreadsheetml.worksheet+xml">
        <DigestMethod Algorithm="http://www.w3.org/2001/04/xmlenc#sha256"/>
        <DigestValue>u+6J5a9PK4njw4koqA7Pd+kGyEPVjgossGQ0PX48BG4=</DigestValue>
      </Reference>
      <Reference URI="/xl/worksheets/sheet3.xml?ContentType=application/vnd.openxmlformats-officedocument.spreadsheetml.worksheet+xml">
        <DigestMethod Algorithm="http://www.w3.org/2001/04/xmlenc#sha256"/>
        <DigestValue>oDaNrBSMNd7dGs3CbK74hDHaWNoyXFTeekD4wYheGrE=</DigestValue>
      </Reference>
      <Reference URI="/xl/worksheets/sheet4.xml?ContentType=application/vnd.openxmlformats-officedocument.spreadsheetml.worksheet+xml">
        <DigestMethod Algorithm="http://www.w3.org/2001/04/xmlenc#sha256"/>
        <DigestValue>dFZQoALekmX1LUTdnO9eLmD6BLGdw2Cb5PuO0/gB+ag=</DigestValue>
      </Reference>
      <Reference URI="/xl/worksheets/sheet5.xml?ContentType=application/vnd.openxmlformats-officedocument.spreadsheetml.worksheet+xml">
        <DigestMethod Algorithm="http://www.w3.org/2001/04/xmlenc#sha256"/>
        <DigestValue>BmefW0JGJ8rwcjeIL2RLeUN1lljbcfApPPlLdRJ1Ldw=</DigestValue>
      </Reference>
      <Reference URI="/xl/worksheets/sheet6.xml?ContentType=application/vnd.openxmlformats-officedocument.spreadsheetml.worksheet+xml">
        <DigestMethod Algorithm="http://www.w3.org/2001/04/xmlenc#sha256"/>
        <DigestValue>E2WbKV8bjtoJaj3YHfqOZyAZ5LxxXzHqfy+7YFDVTDk=</DigestValue>
      </Reference>
      <Reference URI="/xl/worksheets/sheet7.xml?ContentType=application/vnd.openxmlformats-officedocument.spreadsheetml.worksheet+xml">
        <DigestMethod Algorithm="http://www.w3.org/2001/04/xmlenc#sha256"/>
        <DigestValue>AOCKEV8bYV5bqF5GC/pj3cyGTFMak7UBzpvvDI0qqL8=</DigestValue>
      </Reference>
      <Reference URI="/xl/worksheets/sheet8.xml?ContentType=application/vnd.openxmlformats-officedocument.spreadsheetml.worksheet+xml">
        <DigestMethod Algorithm="http://www.w3.org/2001/04/xmlenc#sha256"/>
        <DigestValue>617NNGEVz8Li5xvU/ouObdsUFD/t8xrZpR0cihQmqGs=</DigestValue>
      </Reference>
    </Manifest>
    <SignatureProperties>
      <SignatureProperty Id="idSignatureTime" Target="#idPackageSignature">
        <mdssi:SignatureTime xmlns:mdssi="http://schemas.openxmlformats.org/package/2006/digital-signature">
          <mdssi:Format>YYYY-MM-DDThh:mm:ssTZD</mdssi:Format>
          <mdssi:Value>2025-05-13T21:24:05Z</mdssi:Value>
        </mdssi:SignatureTime>
      </SignatureProperty>
    </SignatureProperties>
  </Object>
  <Object Id="idOfficeObject">
    <SignatureProperties>
      <SignatureProperty Id="idOfficeV1Details" Target="#idPackageSignature">
        <SignatureInfoV1 xmlns="http://schemas.microsoft.com/office/2006/digsig">
          <SetupID>{2A718499-B031-4F0B-BE11-A39E34DECF2F}</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2025-05-13T21:24:05Z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w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3+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LIoIAAAABwAAAAgAAAAFAAAABwAAAAYAAAAHAAAABwAAAAQAAAAHAAAABwAAAAQAAAAHAAAABAAAAAYAAAAHAAAACAAAAAcAAAADAAAASwAAAEAAAAAwAAAABQAAACAAAAABAAAAAQAAABAAAAAAAAAAAAAAAFYBAACgAAAAAAAAAAAAAABWAQAAoAAAACUAAAAMAAAAAgAAACcAAAAYAAAABQAAAAAAAAD///8AAAAAACUAAAAMAAAABQAAAEwAAABkAAAADgAAAIsAAABHAQAAmwAAAA4AAACLAAAAOgEAABEAAAAhAPAAAAAAAAAAAAAAAIA/AAAAAAAAAAAAAIA/AAAAAAAAAAAAAAAAAAAAAAAAAAAAAAAAAAAAAAAAAAAlAAAADAAAAAAAAIAoAAAADAAAAAUAAAAlAAAADAAAAAEAAAAYAAAADAAAAAAAAAASAAAADAAAAAEAAAAWAAAADAAAAAAAAABUAAAAVAEAAA8AAACLAAAARgEAAJsAAAABAAAAVVWPQSa0j0EPAAAAiwAAACwAAABMAAAABAAAAA4AAACLAAAASAEAAJwAAACkAAAARgBpAHIAbQBhAGQAbwAgAHAAbwByADoAIABMAEUATwBOAEEAUgBEAE8AIABSAEEARgBBAEUATAAgAEEATABGAE8ATgBaAE8AIABTAEUARwBPAFYASQBBAAYAAAADAAAABQAAAAsAAAAHAAAACAAAAAgAAAAEAAAACAAAAAgAAAAFAAAAAwAAAAQAAAAGAAAABwAAAAoAAAAKAAAACAAAAAgAAAAJAAAACgAAAAQAAAAIAAAACAAAAAYAAAAIAAAABwAAAAYAAAAEAAAACAAAAAYAAAAGAAAACgAAAAoAAAAHAAAACgAAAAQAAAAHAAAABwAAAAkAAAAKAAAACAAAAAMAAAAIAAAAFgAAAAwAAAAAAAAAJQAAAAwAAAACAAAADgAAABQAAAAAAAAAEAAAABQAAAA=</Object>
  <Object Id="idInvalidSigLnImg">AQAAAGwAAAAAAAAAAAAAAFUBAACfAAAAAAAAAAAAAADwFwAAOwsAACBFTUYAAAEAP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gQ0hbq2yW2v03bNiv0S6hWeWDuzRTJww6ONxNEejE9Y=</DigestValue>
    </Reference>
    <Reference Type="http://www.w3.org/2000/09/xmldsig#Object" URI="#idOfficeObject">
      <DigestMethod Algorithm="http://www.w3.org/2001/04/xmlenc#sha256"/>
      <DigestValue>CVVRJ+TR4zMpPTOekoIBhKP1jP81Cf6h+S0qV1IxaAc=</DigestValue>
    </Reference>
    <Reference Type="http://uri.etsi.org/01903#SignedProperties" URI="#idSignedProperties">
      <Transforms>
        <Transform Algorithm="http://www.w3.org/TR/2001/REC-xml-c14n-20010315"/>
      </Transforms>
      <DigestMethod Algorithm="http://www.w3.org/2001/04/xmlenc#sha256"/>
      <DigestValue>4Ftn1R+9B8Vg5WM0ujBxtz5K4b68mhVjQy5Ab8ZjSgE=</DigestValue>
    </Reference>
    <Reference Type="http://www.w3.org/2000/09/xmldsig#Object" URI="#idValidSigLnImg">
      <DigestMethod Algorithm="http://www.w3.org/2001/04/xmlenc#sha256"/>
      <DigestValue>8xGKtVhAVq0Km1NL1kM1l6YL/eN8mOGXhLd3JmTGw4A=</DigestValue>
    </Reference>
    <Reference Type="http://www.w3.org/2000/09/xmldsig#Object" URI="#idInvalidSigLnImg">
      <DigestMethod Algorithm="http://www.w3.org/2001/04/xmlenc#sha256"/>
      <DigestValue>69Buhum+ouJKTgqFNvibwCUF+G3yrL37miuraGN6O7Q=</DigestValue>
    </Reference>
  </SignedInfo>
  <SignatureValue>hcvfVHomIgX0Ef+K/XWvSJQNoe1IF+8aGcetGB5Q3TzyC5B+FJLk4/MXuAtmluP9TxD63AORol4v
u260lUd+JM6uSLlI7vCb0vflSyy2ufgC1ZBBaIOYclXM3bowNl9Ljuf1aS8RRavbsB12zb9Jo8BE
NKsBbKPinhGfbgA4l7fKrqLUSxq22XvK8AX8Ri9AMdBDZRtmeLS/E1PFnNi1LIBy+sTiBBeVgsCB
x0iaHmT2RSDQin2FD3UkltayrZik8E6i/rXFdU2xqsRI8J5+HpuzjDENR8pwFRCI7MrDsbYOblqf
y2acPe/OPYtB29J/4phcTv+/FVke1lFaqHI7pQ==</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c8ap8Rq8U3tPiTZQqi0K0S+vUYGBwcIioVTSJqkuu9Q=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vmlDrawing1.vml?ContentType=application/vnd.openxmlformats-officedocument.vmlDrawing">
        <DigestMethod Algorithm="http://www.w3.org/2001/04/xmlenc#sha256"/>
        <DigestValue>uzVmt1tbz06bkxyrFzK3SIWOo5NKjCKxc2Y0TSsm6/k=</DigestValue>
      </Reference>
      <Reference URI="/xl/drawings/vmlDrawing2.vml?ContentType=application/vnd.openxmlformats-officedocument.vmlDrawing">
        <DigestMethod Algorithm="http://www.w3.org/2001/04/xmlenc#sha256"/>
        <DigestValue>lJfv+nhKc3XvntmSYZBFvyRF614z1iDU/Y+MJ+PnMc0=</DigestValue>
      </Reference>
      <Reference URI="/xl/drawings/vmlDrawing3.vml?ContentType=application/vnd.openxmlformats-officedocument.vmlDrawing">
        <DigestMethod Algorithm="http://www.w3.org/2001/04/xmlenc#sha256"/>
        <DigestValue>DFcXaDI4cBQsVccnAp800DPoB90B+eAZ1XJCWSp7ccY=</DigestValue>
      </Reference>
      <Reference URI="/xl/drawings/vmlDrawing4.vml?ContentType=application/vnd.openxmlformats-officedocument.vmlDrawing">
        <DigestMethod Algorithm="http://www.w3.org/2001/04/xmlenc#sha256"/>
        <DigestValue>1tcvUkJGIDGr2zfSBv1mhIs/VtJ1tthNKDVTmiuogMo=</DigestValue>
      </Reference>
      <Reference URI="/xl/drawings/vmlDrawing5.vml?ContentType=application/vnd.openxmlformats-officedocument.vmlDrawing">
        <DigestMethod Algorithm="http://www.w3.org/2001/04/xmlenc#sha256"/>
        <DigestValue>DCrjsaEugz2kyKq9obE4nS7x0earZT8J8L22pOy7xc0=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wRXLttVzuHp5DJk47dsiQF0kSTrdJVyd9VcNX2i/oKk=</DigestValue>
      </Reference>
      <Reference URI="/xl/media/image2.emf?ContentType=image/x-emf">
        <DigestMethod Algorithm="http://www.w3.org/2001/04/xmlenc#sha256"/>
        <DigestValue>fqzzQ00v4qf6J4jMycyQe91Evb8j6phQUtt5XiCzqkU=</DigestValue>
      </Reference>
      <Reference URI="/xl/media/image3.emf?ContentType=image/x-emf">
        <DigestMethod Algorithm="http://www.w3.org/2001/04/xmlenc#sha256"/>
        <DigestValue>OSI56L++TnVdRFVlGPJmY5PvNjUlPC7CpxP6bteYAgg=</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eqXD3VfdvSjWrEp1eF9LzzDPseqrRE+a4ny+TSXlWfE=</DigestValue>
      </Reference>
      <Reference URI="/xl/styles.xml?ContentType=application/vnd.openxmlformats-officedocument.spreadsheetml.styles+xml">
        <DigestMethod Algorithm="http://www.w3.org/2001/04/xmlenc#sha256"/>
        <DigestValue>AV0jLVLVp0ey6LT9SJvRaTwyuQmIGSn3w42NgOcMoD0=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U+SShMtXF/SzMCP17Ia6+mv90AvIb9DzBhzqF7NhSKs=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nkR1ikb8+D1eSxMN9WdQm+IEJMU2zMbFZ91vmcqmPuU=</DigestValue>
      </Reference>
      <Reference URI="/xl/worksheets/sheet2.xml?ContentType=application/vnd.openxmlformats-officedocument.spreadsheetml.worksheet+xml">
        <DigestMethod Algorithm="http://www.w3.org/2001/04/xmlenc#sha256"/>
        <DigestValue>u+6J5a9PK4njw4koqA7Pd+kGyEPVjgossGQ0PX48BG4=</DigestValue>
      </Reference>
      <Reference URI="/xl/worksheets/sheet3.xml?ContentType=application/vnd.openxmlformats-officedocument.spreadsheetml.worksheet+xml">
        <DigestMethod Algorithm="http://www.w3.org/2001/04/xmlenc#sha256"/>
        <DigestValue>oDaNrBSMNd7dGs3CbK74hDHaWNoyXFTeekD4wYheGrE=</DigestValue>
      </Reference>
      <Reference URI="/xl/worksheets/sheet4.xml?ContentType=application/vnd.openxmlformats-officedocument.spreadsheetml.worksheet+xml">
        <DigestMethod Algorithm="http://www.w3.org/2001/04/xmlenc#sha256"/>
        <DigestValue>dFZQoALekmX1LUTdnO9eLmD6BLGdw2Cb5PuO0/gB+ag=</DigestValue>
      </Reference>
      <Reference URI="/xl/worksheets/sheet5.xml?ContentType=application/vnd.openxmlformats-officedocument.spreadsheetml.worksheet+xml">
        <DigestMethod Algorithm="http://www.w3.org/2001/04/xmlenc#sha256"/>
        <DigestValue>BmefW0JGJ8rwcjeIL2RLeUN1lljbcfApPPlLdRJ1Ldw=</DigestValue>
      </Reference>
      <Reference URI="/xl/worksheets/sheet6.xml?ContentType=application/vnd.openxmlformats-officedocument.spreadsheetml.worksheet+xml">
        <DigestMethod Algorithm="http://www.w3.org/2001/04/xmlenc#sha256"/>
        <DigestValue>E2WbKV8bjtoJaj3YHfqOZyAZ5LxxXzHqfy+7YFDVTDk=</DigestValue>
      </Reference>
      <Reference URI="/xl/worksheets/sheet7.xml?ContentType=application/vnd.openxmlformats-officedocument.spreadsheetml.worksheet+xml">
        <DigestMethod Algorithm="http://www.w3.org/2001/04/xmlenc#sha256"/>
        <DigestValue>AOCKEV8bYV5bqF5GC/pj3cyGTFMak7UBzpvvDI0qqL8=</DigestValue>
      </Reference>
      <Reference URI="/xl/worksheets/sheet8.xml?ContentType=application/vnd.openxmlformats-officedocument.spreadsheetml.worksheet+xml">
        <DigestMethod Algorithm="http://www.w3.org/2001/04/xmlenc#sha256"/>
        <DigestValue>617NNGEVz8Li5xvU/ouObdsUFD/t8xrZpR0cihQmqGs=</DigestValue>
      </Reference>
    </Manifest>
    <SignatureProperties>
      <SignatureProperty Id="idSignatureTime" Target="#idPackageSignature">
        <mdssi:SignatureTime xmlns:mdssi="http://schemas.openxmlformats.org/package/2006/digital-signature">
          <mdssi:Format>YYYY-MM-DDThh:mm:ssTZD</mdssi:Format>
          <mdssi:Value>2025-05-13T21:24:37Z</mdssi:Value>
        </mdssi:SignatureTime>
      </SignatureProperty>
    </SignatureProperties>
  </Object>
  <Object Id="idOfficeObject">
    <SignatureProperties>
      <SignatureProperty Id="idOfficeV1Details" Target="#idPackageSignature">
        <SignatureInfoV1 xmlns="http://schemas.microsoft.com/office/2006/digsig">
          <SetupID>{AA7608F1-AB30-442C-97C3-F94B8FC73F30}</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2025-05-13T21:24:37Z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w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D//x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AAAIAAAABwAAAAgAAAAFAAAABwAAAAYAAAAHAAAABwAAAAQAAAAHAAAABwAAAAQAAAAHAAAABAAAAAYAAAAHAAAACAAAAAcAAAADAAAASwAAAEAAAAAwAAAABQAAACAAAAABAAAAAQAAABAAAAAAAAAAAAAAAFYBAACgAAAAAAAAAAAAAABWAQAAoAAAACUAAAAMAAAAAgAAACcAAAAYAAAABQAAAAAAAAD///8AAAAAACUAAAAMAAAABQAAAEwAAABkAAAADgAAAIsAAABHAQAAmwAAAA4AAACLAAAAOgEAABEAAAAhAPAAAAAAAAAAAAAAAIA/AAAAAAAAAAAAAIA/AAAAAAAAAAAAAAAAAAAAAAAAAAAAAAAAAAAAAAAAAAAlAAAADAAAAAAAAIAoAAAADAAAAAUAAAAlAAAADAAAAAEAAAAYAAAADAAAAAAAAAASAAAADAAAAAEAAAAWAAAADAAAAAAAAABUAAAAVAEAAA8AAACLAAAARgEAAJsAAAABAAAAVVWPQSa0j0EPAAAAiwAAACwAAABMAAAABAAAAA4AAACLAAAASAEAAJwAAACkAAAARgBpAHIAbQBhAGQAbwAgAHAAbwByADoAIABMAEUATwBOAEEAUgBEAE8AIABSAEEARgBBAEUATAAgAEEATABGAE8ATgBaAE8AIABTAEUARwBPAFYASQBBAAYAAAADAAAABQAAAAsAAAAHAAAACAAAAAgAAAAEAAAACAAAAAgAAAAFAAAAAwAAAAQAAAAGAAAABwAAAAoAAAAKAAAACAAAAAgAAAAJAAAACgAAAAQAAAAIAAAACAAAAAYAAAAIAAAABwAAAAYAAAAEAAAACAAAAAYAAAAGAAAACgAAAAoAAAAHAAAACgAAAAQAAAAHAAAABwAAAAkAAAAKAAAACAAAAAMAAAAIAAAAFgAAAAwAAAAAAAAAJQAAAAwAAAACAAAADgAAABQAAAAAAAAAEAAAABQAAAA=</Object>
  <Object Id="idInvalidSigLnImg">AQAAAGwAAAAAAAAAAAAAAFUBAACfAAAAAAAAAAAAAADwFwAAOwsAACBFTUYAAAEAP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NgRCAAAAAcAAAAIAAAABQAAAAcAAAAGAAAABwAAAAcAAAAEAAAABwAAAAcAAAAEAAAABwAAAAQAAAAGAAAABwAAAAgAAAAHAAAAAw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INzymzDeKsNSphnPyxpQ3Lfp7tIMzl4fKWwd1Fv0ags=</DigestValue>
    </Reference>
    <Reference Type="http://www.w3.org/2000/09/xmldsig#Object" URI="#idOfficeObject">
      <DigestMethod Algorithm="http://www.w3.org/2001/04/xmlenc#sha256"/>
      <DigestValue>GGYcouiWgMx5FtLlXc2pChbnY12Ae0KYzVgbnrj4PLg=</DigestValue>
    </Reference>
    <Reference Type="http://uri.etsi.org/01903#SignedProperties" URI="#idSignedProperties">
      <Transforms>
        <Transform Algorithm="http://www.w3.org/TR/2001/REC-xml-c14n-20010315"/>
      </Transforms>
      <DigestMethod Algorithm="http://www.w3.org/2001/04/xmlenc#sha256"/>
      <DigestValue>7rbiyIu2nadzpQi6/V/rWEAInoRqpmTUex5PYsxMedo=</DigestValue>
    </Reference>
    <Reference Type="http://www.w3.org/2000/09/xmldsig#Object" URI="#idValidSigLnImg">
      <DigestMethod Algorithm="http://www.w3.org/2001/04/xmlenc#sha256"/>
      <DigestValue>hoQtFIUtITfbYl3sANbcla228xzhItP4yXJ5ixQQH6c=</DigestValue>
    </Reference>
    <Reference Type="http://www.w3.org/2000/09/xmldsig#Object" URI="#idInvalidSigLnImg">
      <DigestMethod Algorithm="http://www.w3.org/2001/04/xmlenc#sha256"/>
      <DigestValue>ig8EhjvgYUEwuyCrGp7jmGOwwvAJmr1lEEvxjszJZls=</DigestValue>
    </Reference>
  </SignedInfo>
  <SignatureValue>jRi5Y6ommvnIBGhSeUeR2lPvpqFgODBLHMQGjjzaxO2gXsus5Y5tvtT5mzzoUxkr12ByU8bfYU7v
d8kJED6qk9adEtmEkodoHgvPvZf6DMPrxiexBmH0hMDTsYHdzMXQxHSYnT5WyKcxcHoE08MczCsK
NqDucwNkCQMB/wEBypIusNa+itIORpFMR8ysIB5vqTRMa0aBQ2b6kr6+e3JXbQJfeThF2BxcIqqb
snpM1z/3MjV4XGEJX8xtWysUw/u9EvLoxdIlfHp1a74sGnYNxPA4CS6nbYcCdKAxMu7hTz1XJD7A
uH5oJlBznoTQInx2anZIS6t2II6GQk9hNge0Mw==</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c8ap8Rq8U3tPiTZQqi0K0S+vUYGBwcIioVTSJqkuu9Q=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0KwEPyWjnj1up9Dzuf6snpsfH24BcMpY453334hKj9w=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0KwEPyWjnj1up9Dzuf6snpsfH24BcMpY453334hKj9w=</DigestValue>
      </Reference>
      <Reference URI="/xl/drawings/vmlDrawing1.vml?ContentType=application/vnd.openxmlformats-officedocument.vmlDrawing">
        <DigestMethod Algorithm="http://www.w3.org/2001/04/xmlenc#sha256"/>
        <DigestValue>uzVmt1tbz06bkxyrFzK3SIWOo5NKjCKxc2Y0TSsm6/k=</DigestValue>
      </Reference>
      <Reference URI="/xl/drawings/vmlDrawing2.vml?ContentType=application/vnd.openxmlformats-officedocument.vmlDrawing">
        <DigestMethod Algorithm="http://www.w3.org/2001/04/xmlenc#sha256"/>
        <DigestValue>lJfv+nhKc3XvntmSYZBFvyRF614z1iDU/Y+MJ+PnMc0=</DigestValue>
      </Reference>
      <Reference URI="/xl/drawings/vmlDrawing3.vml?ContentType=application/vnd.openxmlformats-officedocument.vmlDrawing">
        <DigestMethod Algorithm="http://www.w3.org/2001/04/xmlenc#sha256"/>
        <DigestValue>DFcXaDI4cBQsVccnAp800DPoB90B+eAZ1XJCWSp7ccY=</DigestValue>
      </Reference>
      <Reference URI="/xl/drawings/vmlDrawing4.vml?ContentType=application/vnd.openxmlformats-officedocument.vmlDrawing">
        <DigestMethod Algorithm="http://www.w3.org/2001/04/xmlenc#sha256"/>
        <DigestValue>1tcvUkJGIDGr2zfSBv1mhIs/VtJ1tthNKDVTmiuogMo=</DigestValue>
      </Reference>
      <Reference URI="/xl/drawings/vmlDrawing5.vml?ContentType=application/vnd.openxmlformats-officedocument.vmlDrawing">
        <DigestMethod Algorithm="http://www.w3.org/2001/04/xmlenc#sha256"/>
        <DigestValue>DCrjsaEugz2kyKq9obE4nS7x0earZT8J8L22pOy7xc0=</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wRXLttVzuHp5DJk47dsiQF0kSTrdJVyd9VcNX2i/oKk=</DigestValue>
      </Reference>
      <Reference URI="/xl/media/image2.emf?ContentType=image/x-emf">
        <DigestMethod Algorithm="http://www.w3.org/2001/04/xmlenc#sha256"/>
        <DigestValue>fqzzQ00v4qf6J4jMycyQe91Evb8j6phQUtt5XiCzqkU=</DigestValue>
      </Reference>
      <Reference URI="/xl/media/image3.emf?ContentType=image/x-emf">
        <DigestMethod Algorithm="http://www.w3.org/2001/04/xmlenc#sha256"/>
        <DigestValue>OSI56L++TnVdRFVlGPJmY5PvNjUlPC7CpxP6bteYAgg=</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eqXD3VfdvSjWrEp1eF9LzzDPseqrRE+a4ny+TSXlWfE=</DigestValue>
      </Reference>
      <Reference URI="/xl/styles.xml?ContentType=application/vnd.openxmlformats-officedocument.spreadsheetml.styles+xml">
        <DigestMethod Algorithm="http://www.w3.org/2001/04/xmlenc#sha256"/>
        <DigestValue>AV0jLVLVp0ey6LT9SJvRaTwyuQmIGSn3w42NgOcMoD0=</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U+SShMtXF/SzMCP17Ia6+mv90AvIb9DzBhzqF7NhSKs=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nkR1ikb8+D1eSxMN9WdQm+IEJMU2zMbFZ91vmcqmPuU=</DigestValue>
      </Reference>
      <Reference URI="/xl/worksheets/sheet2.xml?ContentType=application/vnd.openxmlformats-officedocument.spreadsheetml.worksheet+xml">
        <DigestMethod Algorithm="http://www.w3.org/2001/04/xmlenc#sha256"/>
        <DigestValue>u+6J5a9PK4njw4koqA7Pd+kGyEPVjgossGQ0PX48BG4=</DigestValue>
      </Reference>
      <Reference URI="/xl/worksheets/sheet3.xml?ContentType=application/vnd.openxmlformats-officedocument.spreadsheetml.worksheet+xml">
        <DigestMethod Algorithm="http://www.w3.org/2001/04/xmlenc#sha256"/>
        <DigestValue>oDaNrBSMNd7dGs3CbK74hDHaWNoyXFTeekD4wYheGrE=</DigestValue>
      </Reference>
      <Reference URI="/xl/worksheets/sheet4.xml?ContentType=application/vnd.openxmlformats-officedocument.spreadsheetml.worksheet+xml">
        <DigestMethod Algorithm="http://www.w3.org/2001/04/xmlenc#sha256"/>
        <DigestValue>dFZQoALekmX1LUTdnO9eLmD6BLGdw2Cb5PuO0/gB+ag=</DigestValue>
      </Reference>
      <Reference URI="/xl/worksheets/sheet5.xml?ContentType=application/vnd.openxmlformats-officedocument.spreadsheetml.worksheet+xml">
        <DigestMethod Algorithm="http://www.w3.org/2001/04/xmlenc#sha256"/>
        <DigestValue>BmefW0JGJ8rwcjeIL2RLeUN1lljbcfApPPlLdRJ1Ldw=</DigestValue>
      </Reference>
      <Reference URI="/xl/worksheets/sheet6.xml?ContentType=application/vnd.openxmlformats-officedocument.spreadsheetml.worksheet+xml">
        <DigestMethod Algorithm="http://www.w3.org/2001/04/xmlenc#sha256"/>
        <DigestValue>E2WbKV8bjtoJaj3YHfqOZyAZ5LxxXzHqfy+7YFDVTDk=</DigestValue>
      </Reference>
      <Reference URI="/xl/worksheets/sheet7.xml?ContentType=application/vnd.openxmlformats-officedocument.spreadsheetml.worksheet+xml">
        <DigestMethod Algorithm="http://www.w3.org/2001/04/xmlenc#sha256"/>
        <DigestValue>AOCKEV8bYV5bqF5GC/pj3cyGTFMak7UBzpvvDI0qqL8=</DigestValue>
      </Reference>
      <Reference URI="/xl/worksheets/sheet8.xml?ContentType=application/vnd.openxmlformats-officedocument.spreadsheetml.worksheet+xml">
        <DigestMethod Algorithm="http://www.w3.org/2001/04/xmlenc#sha256"/>
        <DigestValue>617NNGEVz8Li5xvU/ouObdsUFD/t8xrZpR0cihQmqGs=</DigestValue>
      </Reference>
    </Manifest>
    <SignatureProperties>
      <SignatureProperty Id="idSignatureTime" Target="#idPackageSignature">
        <mdssi:SignatureTime xmlns:mdssi="http://schemas.openxmlformats.org/package/2006/digital-signature">
          <mdssi:Format>YYYY-MM-DDThh:mm:ssTZD</mdssi:Format>
          <mdssi:Value>2025-05-13T21:25:24Z</mdssi:Value>
        </mdssi:SignatureTime>
      </SignatureProperty>
    </SignatureProperties>
  </Object>
  <Object Id="idOfficeObject">
    <SignatureProperties>
      <SignatureProperty Id="idOfficeV1Details" Target="#idPackageSignature">
        <SignatureInfoV1 xmlns="http://schemas.microsoft.com/office/2006/digsig">
          <SetupID>{AB61732E-26F1-4332-AC68-D77980CE3BA6}</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2025-05-13T21:25:24Z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w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AAAAAPAAAAdgAAAIUAAACGAAAAAQAAAFVVj0EmtI9BDwAAAHYAAAATAAAATAAAAAAAAAAAAAAAAAAAAP//////////dAAAAFIAZQBwAHIAZQBzAGUAbgB0AGEAbgB0AGUAIABMAGUAZwBhAGwAAAAIAAAABwAAAAgAAAAFAAAABwAAAAYAAAAHAAAABwAAAAQAAAAHAAAABwAAAAQAAAAHAAAABAAAAAYAAAAHAAAACAAAAAcAAAADAAAASwAAAEAAAAAwAAAABQAAACAAAAABAAAAAQAAABAAAAAAAAAAAAAAAFYBAACgAAAAAAAAAAAAAABWAQAAoAAAACUAAAAMAAAAAgAAACcAAAAYAAAABQAAAAAAAAD///8AAAAAACUAAAAMAAAABQAAAEwAAABkAAAADgAAAIsAAABHAQAAmwAAAA4AAACLAAAAOgEAABEAAAAhAPAAAAAAAAAAAAAAAIA/AAAAAAAAAAAAAIA/AAAAAAAAAAAAAAAAAAAAAAAAAAAAAAAAAAAAAAAAAAAlAAAADAAAAAAAAIAoAAAADAAAAAUAAAAlAAAADAAAAAEAAAAYAAAADAAAAAAAAAASAAAADAAAAAEAAAAWAAAADAAAAAAAAABUAAAAVAEAAA8AAACLAAAARgEAAJsAAAABAAAAVVWPQSa0j0EPAAAAiwAAACwAAABMAAAABAAAAA4AAACLAAAASAEAAJwAAACkAAAARgBpAHIAbQBhAGQAbwAgAHAAbwByADoAIABMAEUATwBOAEEAUgBEAE8AIABSAEEARgBBAEUATAAgAEEATABGAE8ATgBaAE8AIABTAEUARwBPAFYASQBBAAYAAAADAAAABQAAAAsAAAAHAAAACAAAAAgAAAAEAAAACAAAAAgAAAAFAAAAAwAAAAQAAAAGAAAABwAAAAoAAAAKAAAACAAAAAgAAAAJAAAACgAAAAQAAAAIAAAACAAAAAYAAAAIAAAABwAAAAYAAAAEAAAACAAAAAYAAAAGAAAACgAAAAoAAAAHAAAACgAAAAQAAAAHAAAABwAAAAkAAAAKAAAACAAAAAMAAAAIAAAAFgAAAAwAAAAAAAAAJQAAAAwAAAACAAAADgAAABQAAAAAAAAAEAAAABQAAAA=</Object>
  <Object Id="idInvalidSigLnImg">AQAAAGwAAAAAAAAAAAAAAFUBAACfAAAAAAAAAAAAAADwFwAAOwsAACBFTUYAAAEAP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AAAAADwAAAHYAAACFAAAAhgAAAAEAAABVVY9BJrSPQQ8AAAB2AAAAEwAAAEwAAAAAAAAAAAAAAAAAAAD//////////3QAAABSAGUAcAByAGUAcwBlAG4AdABhAG4AdABlACAATABlAGcAYQBsAAAACAAAAAcAAAAIAAAABQAAAAcAAAAGAAAABwAAAAcAAAAEAAAABwAAAAcAAAAEAAAABwAAAAQAAAAGAAAABwAAAAgAAAAHAAAAAw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iKzRTzRnz4XzCfya+cVIni36Tu6V+XtRjmug+SJYhhZzrJ+33b7Ta1T5pTUsZ0jAz0VGySgdPQSI
olCoqsQf2Q==</DigestValue>
    </Reference>
    <Reference Type="http://www.w3.org/2000/09/xmldsig#Object" URI="#idOfficeObject">
      <DigestMethod Algorithm="http://www.w3.org/2001/04/xmlenc#sha512"/>
      <DigestValue>2lFLxXpuZsRhjranSYoSIMVQYeL1h5SQp0DWzaqhkFsQEK8NNmSVnYotNjFi5CFleJWiRDQNhOc8
eaEv5Kq5EA==</DigestValue>
    </Reference>
    <Reference Type="http://uri.etsi.org/01903#SignedProperties" URI="#idSignedProperties">
      <Transforms>
        <Transform Algorithm="http://www.w3.org/TR/2001/REC-xml-c14n-20010315"/>
      </Transforms>
      <DigestMethod Algorithm="http://www.w3.org/2001/04/xmlenc#sha512"/>
      <DigestValue>2osgKORVPAJl0B+ka8br5pAqFrSliXhjxF/ohI1yEM/SazmllsqQf9Y1gN1TAZ53bxtDrwEvhMv9
gfIMwNzcnA==</DigestValue>
    </Reference>
    <Reference Type="http://www.w3.org/2000/09/xmldsig#Object" URI="#idValidSigLnImg">
      <DigestMethod Algorithm="http://www.w3.org/2001/04/xmlenc#sha512"/>
      <DigestValue>DviaTw9hRLxFw0n541/fljinGQsEGOblurYrtHeRwvMOq11zCYHw0YHlhqmOjaP7ibOnNw/LNzqN
fFjCEYtYdA==</DigestValue>
    </Reference>
    <Reference Type="http://www.w3.org/2000/09/xmldsig#Object" URI="#idInvalidSigLnImg">
      <DigestMethod Algorithm="http://www.w3.org/2001/04/xmlenc#sha512"/>
      <DigestValue>L8kMyCaG9r5XNAjxxJgobCASgjVIFxz5GbK0CrbPkEkukxOgfbxTByHM0s8gHkAEPSqRyDfx/8M5
pMnzZPPWRw==</DigestValue>
    </Reference>
  </SignedInfo>
  <SignatureValue>ATqv+ywYkyyEEbPvNb0/VADK3Hks76m2dSIB8kox7dAcpcI+pzzxPuwsc69+RQ9LpqC/jYreyxvu
2hCmoWQIG8WEpzV8o9SRskpO8sR016YSEE69PTx4abn/E5kJiiSSEwxxGjLOdtBTaVWBrKK1QPNt
w5u4oqw/i23e7nCoh6XQ0Ix9ozJY8yAqPDt0renR+K7cInRLhhjh6UfShpMXdrludSuL8CHY5nvC
gIBtJiRFowbW3Z/ZNtSohNlE4J/56pVG98f1nHWeFghZ70vsPHTG+DWT7BIjiknIle0uQJEBG0Fr
sZytPTA+O3bnEw/WTLQPhMWhBzLN0B6rzkxyeQ==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2025-05-13T22:44:24Z</mdssi:Value>
        </mdssi:SignatureTime>
      </SignatureProperty>
    </SignatureProperties>
  </Object>
  <Object Id="idOfficeObject">
    <SignatureProperties>
      <SignatureProperty Id="idOfficeV1Details" Target="#idPackageSignature">
        <SignatureInfoV1 xmlns="http://schemas.microsoft.com/office/2006/digsig">
          <SetupID>{E953D4F6-FDA8-4B38-BB59-B24D78C56783}</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2025-05-13T22:44:24Z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e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Object Id="idInvalidSigLnImg">AQAAAGwAAAAAAAAAAAAAAP8AAAB/AAAAAAAAAAAAAAAvGQAAkQwAACBFTUYAAAEA6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iRQYAAAADAAAABAAAAAkAAAAGAAAABwAAAAcAAAADAAAABwAAAAcAAAAEAAAAAwAAAAMAAAAHAAAACQAAAAgAAAAHAAAAAwAAAAgAAAAJAAAAAwAAAAMAAAAFAAAABwAAAAgAAAAIAAAACQAAAAMAAAAHAAAABwAAAAYAAAAHAAAACAAAAAcAAAAG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P0rDHRFGUNO3WxcNaUcEq60e4xmZCHLx8QRN20fQGqnSZL8jprb8L47p/TK2OuN5qg5fkyE8YwCu
WYrhBhKPjQ==</DigestValue>
    </Reference>
    <Reference Type="http://www.w3.org/2000/09/xmldsig#Object" URI="#idOfficeObject">
      <DigestMethod Algorithm="http://www.w3.org/2001/04/xmlenc#sha512"/>
      <DigestValue>E2mbJ/hzf98DEfkrSo9nfg3cQXplMgKHkp5rCqOn2J8PSh4dTv2i2HV1MIhNsxOmEJ7NUKrohty2
plzDQQRJNw==</DigestValue>
    </Reference>
    <Reference Type="http://uri.etsi.org/01903#SignedProperties" URI="#idSignedProperties">
      <Transforms>
        <Transform Algorithm="http://www.w3.org/TR/2001/REC-xml-c14n-20010315"/>
      </Transforms>
      <DigestMethod Algorithm="http://www.w3.org/2001/04/xmlenc#sha512"/>
      <DigestValue>BVUVCNjOwEDigoOypIfbzOvm+55K8tToibqFf491nL3nlvWRaVTXJ2fglYz3WmAnJ9vGUf0tnQkq
Sbs9X5ccCg==</DigestValue>
    </Reference>
    <Reference Type="http://www.w3.org/2000/09/xmldsig#Object" URI="#idValidSigLnImg">
      <DigestMethod Algorithm="http://www.w3.org/2001/04/xmlenc#sha512"/>
      <DigestValue>DviaTw9hRLxFw0n541/fljinGQsEGOblurYrtHeRwvMOq11zCYHw0YHlhqmOjaP7ibOnNw/LNzqN
fFjCEYtYdA==</DigestValue>
    </Reference>
    <Reference Type="http://www.w3.org/2000/09/xmldsig#Object" URI="#idInvalidSigLnImg">
      <DigestMethod Algorithm="http://www.w3.org/2001/04/xmlenc#sha512"/>
      <DigestValue>wx8gpVcshfP5OiT/iCeVzvvUvLxNKJkrGPycA14YH79rTQvLMmOMwIRLF2dacMu9fuwRBkcJyT0y
pWzRWvXoww==</DigestValue>
    </Reference>
  </SignedInfo>
  <SignatureValue>JdCSXrsyyEJwWFlL6Y7bJK983E+9jbcoS4AO/7XCKWJrUWqOSpSSqgAhXZmVgBJnkquDy5Qf+LvS
z8dxsjeyAyeylOWDjC3iU/rpVTPUcyq4Fvua/5qH/GgavdTINjK2TCVRWCA4mwD3Rpmp/BqtLwzP
FXxUrjT9F0Nkiv/gaF1/ZFY+/RydHFIJOD5opsrid97V8zbOEcKCvpFFIiN0dMt6FSfRg766fgfw
Uq1v9/vWOxgIP4lzggVxQHEdC5Nm/2+mzC5UoX8hH6ooISsRqcGROxVSKY5FPgfNjmk/Q0hCQvcT
7fTZzoVVMwbuvajIfEETBmrjTYeeerawzp1nrQ==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2025-05-13T22:45:12Z</mdssi:Value>
        </mdssi:SignatureTime>
      </SignatureProperty>
    </SignatureProperties>
  </Object>
  <Object Id="idOfficeObject">
    <SignatureProperties>
      <SignatureProperty Id="idOfficeV1Details" Target="#idPackageSignature">
        <SignatureInfoV1 xmlns="http://schemas.microsoft.com/office/2006/digsig">
          <SetupID>{4C981D0E-B2C0-4A61-865B-3D56BFE5A430}</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2025-05-13T22:45:12Z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e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Object Id="idInvalidSigLnImg">AQAAAGwAAAAAAAAAAAAAAP8AAAB/AAAAAAAAAAAAAAAvGQAAkQwAACBFTUYAAAEA6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Ezjzx7qrq0sT257kZ2CSTV1iQubREjrHQeWK3JCp1nr4bOUF4lbcIGbGeJ5m0JwcBkYuPPmX5cN4
bZZPsH5raA==</DigestValue>
    </Reference>
    <Reference Type="http://www.w3.org/2000/09/xmldsig#Object" URI="#idOfficeObject">
      <DigestMethod Algorithm="http://www.w3.org/2001/04/xmlenc#sha512"/>
      <DigestValue>lE6RnXLVS+iXiL9ODtoRyZl6Dz0q8QvSDg+HlnKLMT3CWUhf1Fa56D9flrBn/ihDNsrsyMDW0sfQ
vglo9aAkFg==</DigestValue>
    </Reference>
    <Reference Type="http://uri.etsi.org/01903#SignedProperties" URI="#idSignedProperties">
      <Transforms>
        <Transform Algorithm="http://www.w3.org/TR/2001/REC-xml-c14n-20010315"/>
      </Transforms>
      <DigestMethod Algorithm="http://www.w3.org/2001/04/xmlenc#sha512"/>
      <DigestValue>Hw1ZxxzQI6oGal2Zb6oDY9sSiuAIc4442yF7356oOPOGFWlzwQnOBF8GaTV37VLqY1i3cMFwbvDz
bxoVgGaIxA==</DigestValue>
    </Reference>
    <Reference Type="http://www.w3.org/2000/09/xmldsig#Object" URI="#idValidSigLnImg">
      <DigestMethod Algorithm="http://www.w3.org/2001/04/xmlenc#sha512"/>
      <DigestValue>DviaTw9hRLxFw0n541/fljinGQsEGOblurYrtHeRwvMOq11zCYHw0YHlhqmOjaP7ibOnNw/LNzqN
fFjCEYtYdA==</DigestValue>
    </Reference>
    <Reference Type="http://www.w3.org/2000/09/xmldsig#Object" URI="#idInvalidSigLnImg">
      <DigestMethod Algorithm="http://www.w3.org/2001/04/xmlenc#sha512"/>
      <DigestValue>wx8gpVcshfP5OiT/iCeVzvvUvLxNKJkrGPycA14YH79rTQvLMmOMwIRLF2dacMu9fuwRBkcJyT0y
pWzRWvXoww==</DigestValue>
    </Reference>
  </SignedInfo>
  <SignatureValue>QSGHvnpn1O514NCw1ElnjeeFxNJe1+aSztBycBLjlx/IRui1osxxDPmp8Vtwr1UmHDwnAYbYcOcy
Qod7i3v3Opl+YiDFQ5+Xn+iIuzWh0jmcWaKdYaDSlj1Pr6PHs/DmuZ0HuRciawdjZ40B9CByFzJ5
3F3rIEljYXDw/RdqquGddDxNPg9o7Wpf4B8Fo8bVNWppkLes7/bkUj/I0fI1jQz9887ZCJIfwnFV
CiVZz/sVQZSg9Pt4Llx1BhoPxdOMnms6gVmZTNkG4QCkV/vHiaHlPTyEi+TbTIvO8M32z1nF9tdk
2ukN/zt39mzh0/5QJ2pRlKUSBiWGlCZ1Cq5VnA==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2025-05-13T22:45:41Z</mdssi:Value>
        </mdssi:SignatureTime>
      </SignatureProperty>
    </SignatureProperties>
  </Object>
  <Object Id="idOfficeObject">
    <SignatureProperties>
      <SignatureProperty Id="idOfficeV1Details" Target="#idPackageSignature">
        <SignatureInfoV1 xmlns="http://schemas.microsoft.com/office/2006/digsig">
          <SetupID>{2CEC1F7B-9F95-4511-9A50-AF988D5543F7}</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2025-05-13T22:45:41Z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e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Object Id="idInvalidSigLnImg">AQAAAGwAAAAAAAAAAAAAAP8AAAB/AAAAAAAAAAAAAAAvGQAAkQwAACBFTUYAAAEA6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gt94KzAagff9rQCFPIZQHchl1ebxhnC+HLjTgcl3QAGYs0YTR87jYNr9NuXln1C27ayY07d6n1KN
8KBJy5W8+w==</DigestValue>
    </Reference>
    <Reference Type="http://www.w3.org/2000/09/xmldsig#Object" URI="#idOfficeObject">
      <DigestMethod Algorithm="http://www.w3.org/2001/04/xmlenc#sha512"/>
      <DigestValue>p07dsCeBuhLfYmkFPwGvN9+Nr1Yh8ACKydcbJhnwNMA0BG1YUzecY2LYQXeDjIctV3I+itchjLb+
7ysJRKtGuQ==</DigestValue>
    </Reference>
    <Reference Type="http://uri.etsi.org/01903#SignedProperties" URI="#idSignedProperties">
      <Transforms>
        <Transform Algorithm="http://www.w3.org/TR/2001/REC-xml-c14n-20010315"/>
      </Transforms>
      <DigestMethod Algorithm="http://www.w3.org/2001/04/xmlenc#sha512"/>
      <DigestValue>0HvQ+M3Mr5/7/zWRv688/pKln3NLCfsfioKiNRrhPLNDGvVGRDmdfvP+XG2o9UmZLe3QTh0a+PUa
qCxHrE5CSQ==</DigestValue>
    </Reference>
    <Reference Type="http://www.w3.org/2000/09/xmldsig#Object" URI="#idValidSigLnImg">
      <DigestMethod Algorithm="http://www.w3.org/2001/04/xmlenc#sha512"/>
      <DigestValue>muy6b1e4SWWnLn74J+M11bhxnwCz2MWp1jlTAQYO+PSwbPr8iJxW6xem80otLvaZG9FBcPAVwDoZ
aNJ0XezpVw==</DigestValue>
    </Reference>
    <Reference Type="http://www.w3.org/2000/09/xmldsig#Object" URI="#idInvalidSigLnImg">
      <DigestMethod Algorithm="http://www.w3.org/2001/04/xmlenc#sha512"/>
      <DigestValue>b6bmLdZqC+nyx8WQLOPXtybUwa3S1fghOPrLouqkqB+FIgGqBwA1xE+T3AGeoka7LPcYgwLymxx/
FRgnoypl/g==</DigestValue>
    </Reference>
  </SignedInfo>
  <SignatureValue>NaeX3sxKT2d9GkSEr5rD05gRsljhsHheyzL/y22oFs/vrjga3Vcc9rb6Hq7KzXzLV/NhLO3FxT0R
C3piYBq0ZYvQKHl02hikZo4sKkt/6LuRO3drW96fbzDMXBRqqBw4Riv2wqppG3gqTDLtrraK/lJJ
Amb83ZK3PA2PQCec341HiCrs9pcBjTuN5nrv2t2xxzHW1zeUKSVAlRLWcW+y3UwQLVNh0VGqvhaQ
9D2IMSS4JEkwS/us69yQ+btWfz2p9L6nSBN+Y/wMB+a+DjWRuYAZAkFO+f5neh7e2QyluU/8z+fE
7Z9JpFcIy9hDdvJ6jhw7dMzr5S4HV8HR9sBF/Q==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zfwws70kf9+Uk21HbYc/NW1ojsjABwh8zNLikQBUcXqekRdNpLCbWesUpzv57rOB8d75ZgSUGAyNrQd4S9/HcA==</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zFR2kBcXFMRsApGQwZBVRA3uonWeDKF1ung42Toyzu6Vmfe9gxG37B1hhfjJ6S0vI+hEaJOg9XH7w9bpYUZmoQ==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zFR2kBcXFMRsApGQwZBVRA3uonWeDKF1ung42Toyzu6Vmfe9gxG37B1hhfjJ6S0vI+hEaJOg9XH7w9bpYUZmoQ==</DigestValue>
      </Reference>
      <Reference URI="/xl/drawings/vmlDrawing1.vml?ContentType=application/vnd.openxmlformats-officedocument.vmlDrawing">
        <DigestMethod Algorithm="http://www.w3.org/2001/04/xmlenc#sha512"/>
        <DigestValue>2dWVVGxsL5wXjwYUqXrmcnzIoQpYUAC/DLQIP1WpSSib0OBy/MhMJaRgcfP6L06pS86yAdSYc+mFwK0uIayIRA==</DigestValue>
      </Reference>
      <Reference URI="/xl/drawings/vmlDrawing2.vml?ContentType=application/vnd.openxmlformats-officedocument.vmlDrawing">
        <DigestMethod Algorithm="http://www.w3.org/2001/04/xmlenc#sha512"/>
        <DigestValue>lGX5V6s3UpvsF7dasKu1Uuk5nkdIiUoOYqQY63Oe71NDIN9tFA5ObEcA08d1eZ+M3oJn0/c+uAZ7qpXmMe8/XQ==</DigestValue>
      </Reference>
      <Reference URI="/xl/drawings/vmlDrawing3.vml?ContentType=application/vnd.openxmlformats-officedocument.vmlDrawing">
        <DigestMethod Algorithm="http://www.w3.org/2001/04/xmlenc#sha512"/>
        <DigestValue>9VctYK1mMUWecVskCt5EPso64t7YrC+QzQd9Jh4TwFweGpLCBCs9X9RfFmTLrgwJ6WAsYm4VR+6WTitdnILXgw==</DigestValue>
      </Reference>
      <Reference URI="/xl/drawings/vmlDrawing4.vml?ContentType=application/vnd.openxmlformats-officedocument.vmlDrawing">
        <DigestMethod Algorithm="http://www.w3.org/2001/04/xmlenc#sha512"/>
        <DigestValue>YbM6X7FgBfOLNHIHxhBsMXdXfWNFENxLVuCjopJ/CGhltG0QC8/JQbTMJ1KDKY7OdY+AmF+w0H67BkrHp4/Quw==</DigestValue>
      </Reference>
      <Reference URI="/xl/drawings/vmlDrawing5.vml?ContentType=application/vnd.openxmlformats-officedocument.vmlDrawing">
        <DigestMethod Algorithm="http://www.w3.org/2001/04/xmlenc#sha512"/>
        <DigestValue>crvo8EIeAm0UTwdUj5oImwX+N2qFcnaMeU9aGk66jjbxgTrFvU0bLmLrD3H5E06iPFEYhLuExCdCI3zfaQNkOw==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7d6EUj2+L4smZjqsFz/lU/jRrme+0tI4dwJrudmrsdtePMLbVidMWLiAbWuwFHl9mGYavUyMAHWjVE1p3fr8aQ==</DigestValue>
      </Reference>
      <Reference URI="/xl/media/image2.emf?ContentType=image/x-emf">
        <DigestMethod Algorithm="http://www.w3.org/2001/04/xmlenc#sha512"/>
        <DigestValue>7uMBZanMFIDR3M75/u4GrlG1izvdjskPk4ecSJW8oRriiTmkePag1KlFQzQYLuXQcu63+cUK1AZZTXdTuCPm9A==</DigestValue>
      </Reference>
      <Reference URI="/xl/media/image3.emf?ContentType=image/x-emf">
        <DigestMethod Algorithm="http://www.w3.org/2001/04/xmlenc#sha512"/>
        <DigestValue>Rw3v4fu2uFiH7tog+q6bWQMydFMkbfAbm4GodMYgFcg3Zd31u9DaMshSYRr4iiZirMFUMk1Q+NP13EmCOUgXaA==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kp/EJpbX6yDo1iVVTM9UYRG+MaEEwWpn+yJ6K4ZkyAcZxLsVxRjnX5Yu+90/OsjUfaVWLehqBHL9Czn6adon2w==</DigestValue>
      </Reference>
      <Reference URI="/xl/styles.xml?ContentType=application/vnd.openxmlformats-officedocument.spreadsheetml.styles+xml">
        <DigestMethod Algorithm="http://www.w3.org/2001/04/xmlenc#sha512"/>
        <DigestValue>xTaF4GltcR5sJwtGPUb5gvq/zxAinRc2q+DpMkvuktR0PRfFVHd0TNfmSB2iagDOcPoBmn/4tYlvGDYNrfrc3Q==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jMDgzsxWR1u2QhUOxErveEgEuSn1I3iNhPhz6bkTPkeY/Zehyjz7qmKKgRF1FkVtYuWfK9VY3DJAF8fYDQC9xQ==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Gs09D9nIP2zKZPLnAqD+HRbBgyQl5hOLtBY1rTfqe3MADgbED06+L2QBG4A+LQYbihB9qtKScpIcTqdJceGh2w==</DigestValue>
      </Reference>
      <Reference URI="/xl/worksheets/sheet2.xml?ContentType=application/vnd.openxmlformats-officedocument.spreadsheetml.worksheet+xml">
        <DigestMethod Algorithm="http://www.w3.org/2001/04/xmlenc#sha512"/>
        <DigestValue>9lrtodObDd11Z/4MuuVRLLyozpT21B+nsGR2WfkiqjZVTODz+w/up/hofgjaUz4pq/kf9XPVjvL4+YYya8wMcQ==</DigestValue>
      </Reference>
      <Reference URI="/xl/worksheets/sheet3.xml?ContentType=application/vnd.openxmlformats-officedocument.spreadsheetml.worksheet+xml">
        <DigestMethod Algorithm="http://www.w3.org/2001/04/xmlenc#sha512"/>
        <DigestValue>RDfbcl4eWGAf6HP1BtbX91aa6rt9kuAr9RdBqjmMS+Si5tgJx7o2LfjGUzHXwsywRTqot6wGE9XPu9yi7DZj3A==</DigestValue>
      </Reference>
      <Reference URI="/xl/worksheets/sheet4.xml?ContentType=application/vnd.openxmlformats-officedocument.spreadsheetml.worksheet+xml">
        <DigestMethod Algorithm="http://www.w3.org/2001/04/xmlenc#sha512"/>
        <DigestValue>+9GgLiqbm+jFBJLr2mrYVK+EypHLf6JS9aje49YNtGkmWmdKSRL2hcAhCZSgWbR6AMlPJEM1oxGXyxrSxAFkMw==</DigestValue>
      </Reference>
      <Reference URI="/xl/worksheets/sheet5.xml?ContentType=application/vnd.openxmlformats-officedocument.spreadsheetml.worksheet+xml">
        <DigestMethod Algorithm="http://www.w3.org/2001/04/xmlenc#sha512"/>
        <DigestValue>bslt3ARVD3oPhUlBRe4KBDTwRh3DV1wCTRUkfvf6jAVDVr8Yjj/WkBGFF0AcJnMxXH3L6e8tI/vwuTpeeX4N8w==</DigestValue>
      </Reference>
      <Reference URI="/xl/worksheets/sheet6.xml?ContentType=application/vnd.openxmlformats-officedocument.spreadsheetml.worksheet+xml">
        <DigestMethod Algorithm="http://www.w3.org/2001/04/xmlenc#sha512"/>
        <DigestValue>VOYx6WHGYWzmG6tU75k9I753llByNwXfq9+4IVrZ6b2q/5ne+w23Bi9ye++d2HrUDCWt56UXbr4lDR5nUpN0eA==</DigestValue>
      </Reference>
      <Reference URI="/xl/worksheets/sheet7.xml?ContentType=application/vnd.openxmlformats-officedocument.spreadsheetml.worksheet+xml">
        <DigestMethod Algorithm="http://www.w3.org/2001/04/xmlenc#sha512"/>
        <DigestValue>0ur5/XlUHcW754pgcF6u+oNJEnUksrZ84zqfCTP8jKvZjcAAUKw5syGw2FxiOddrMgnBnARZUbGlBgCTgaae2w==</DigestValue>
      </Reference>
      <Reference URI="/xl/worksheets/sheet8.xml?ContentType=application/vnd.openxmlformats-officedocument.spreadsheetml.worksheet+xml">
        <DigestMethod Algorithm="http://www.w3.org/2001/04/xmlenc#sha512"/>
        <DigestValue>ZRH1ERMltjo2aTnhh5ug95G9Oe0iarLxJeJwxnY4cgKpgKkVHj0wvIc7lGm6cOsiIxUOm0Rw6z7g//XBIZi35Q==</DigestValue>
      </Reference>
    </Manifest>
    <SignatureProperties>
      <SignatureProperty Id="idSignatureTime" Target="#idPackageSignature">
        <mdssi:SignatureTime xmlns:mdssi="http://schemas.openxmlformats.org/package/2006/digital-signature">
          <mdssi:Format>YYYY-MM-DDThh:mm:ssTZD</mdssi:Format>
          <mdssi:Value>2025-05-13T22:45:59Z</mdssi:Value>
        </mdssi:SignatureTime>
      </SignatureProperty>
    </SignatureProperties>
  </Object>
  <Object Id="idOfficeObject">
    <SignatureProperties>
      <SignatureProperty Id="idOfficeV1Details" Target="#idPackageSignature">
        <SignatureInfoV1 xmlns="http://schemas.microsoft.com/office/2006/digsig">
          <SetupID>{35BCAE28-B3C7-4EFD-A10C-49A04689BE95}</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2025-05-13T22:45:59Z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e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FQQ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Q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AAAAYAAAADAAAABAAAAAkAAAAGAAAABwAAAAcAAAADAAAABwAAAAcAAAAEAAAAAwAAAAMAAAAHAAAACQAAAAgAAAAHAAAAAwAAAAgAAAAJAAAAAwAAAAMAAAAFAAAABwAAAAgAAAAIAAAACQAAAAMAAAAHAAAABwAAAAYAAAAHAAAACAAAAAcAAAAGAAAAFgAAAAwAAAAAAAAAJQAAAAwAAAACAAAADgAAABQAAAAAAAAAEAAAABQAAAA=</Object>
  <Object Id="idInvalidSigLnImg">AQAAAGwAAAAAAAAAAAAAAP8AAAB/AAAAAAAAAAAAAAAvGQAAkQwAACBFTUYAAAEA6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yAAAAbAAAAAEAAADRdslBqwrJQQoAAABgAAAAEwAAAEwAAAAAAAAAAAAAAAAAAAD//////////3QAAABSAGUAcAByAGUAcwBlAG4AdABhAG4AdABlACAATABlAGcAYQBsAAAABwAAAAYAAAAHAAAABAAAAAYAAAAFAAAABgAAAAcAAAAEAAAABgAAAAcAAAAEAAAABgAAAAMAAAAFAAAABgAAAAcAAAAGAAAAAwAAAEsAAABAAAAAMAAAAAUAAAAgAAAAAQAAAAEAAAAQAAAAAAAAAAAAAAAAAQAAgAAAAAAAAAAAAAAAAAEAAIAAAAAlAAAADAAAAAIAAAAnAAAAGAAAAAUAAAAAAAAA////AAAAAAAlAAAADAAAAAUAAABMAAAAZAAAAAkAAABwAAAA4AAAAHwAAAAJAAAAcAAAANgAAAANAAAAIQDwAAAAAAAAAAAAAACAPwAAAAAAAAAAAACAPwAAAAAAAAAAAAAAAAAAAAAAAAAAAAAAAAAAAAAAAAAAJQAAAAwAAAAAAACAKAAAAAwAAAAFAAAAJQAAAAwAAAABAAAAGAAAAAwAAAAAAAAAEgAAAAwAAAABAAAAFgAAAAwAAAAAAAAAVAAAACABAAAKAAAAcAAAAN8AAAB8AAAAAQAAANF2yUGrCslBCgAAAHAAAAAjAAAATAAAAAQAAAAJAAAAcAAAAOEAAAB9AAAAlAAAAEYAaQByAG0AYQBkAG8AIABwAG8AcgA6ACAAUgBPAEQAUgBJAEcATwAgACAAWQBBAE4ASABPACAAQwBBAEIAQQDRAEEAUwB8YgYAAAADAAAABAAAAAkAAAAGAAAABwAAAAcAAAADAAAABwAAAAcAAAAEAAAAAwAAAAMAAAAHAAAACQAAAAgAAAAHAAAAAwAAAAgAAAAJAAAAAwAAAAMAAAAFAAAABwAAAAgAAAAIAAAACQAAAAMAAAAHAAAABwAAAAYAAAAHAAAACAAAAAcAAAAG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Analitico</vt:lpstr>
      <vt:lpstr>INFORMACION GENERAL</vt:lpstr>
      <vt:lpstr>BALANCE</vt:lpstr>
      <vt:lpstr>RESULTADO</vt:lpstr>
      <vt:lpstr>FLUJO CNV</vt:lpstr>
      <vt:lpstr>ESTADO DE VARIACION DE PATR</vt:lpstr>
      <vt:lpstr>NOTAS A LOS ESTADOS CONTABL</vt:lpstr>
      <vt:lpstr>NOTA 5 A-Z </vt:lpstr>
      <vt:lpstr>BALANCE!Área_de_impresión</vt:lpstr>
      <vt:lpstr>'INFORMACION GENERAL'!Área_de_impresión</vt:lpstr>
      <vt:lpstr>'NOTA 5 A-Z '!Área_de_impresión</vt:lpstr>
      <vt:lpstr>'NOTAS A LOS ESTADOS CONTABL'!Área_de_impresión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Fatima Ozorio</cp:lastModifiedBy>
  <cp:lastPrinted>2023-08-07T15:37:42Z</cp:lastPrinted>
  <dcterms:created xsi:type="dcterms:W3CDTF">2019-08-27T20:08:22Z</dcterms:created>
  <dcterms:modified xsi:type="dcterms:W3CDTF">2025-05-13T18:57:14Z</dcterms:modified>
</cp:coreProperties>
</file>