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e\Balances Publicación\2025\06. Junio 2025\"/>
    </mc:Choice>
  </mc:AlternateContent>
  <xr:revisionPtr revIDLastSave="0" documentId="13_ncr:1_{9AE032D3-4864-4AB8-9C77-8FBF3E3D2D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ce" sheetId="1" r:id="rId1"/>
  </sheets>
  <definedNames>
    <definedName name="_xlnm.Print_Area" localSheetId="0">Bce!$B$1:$N$152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4" i="1" l="1"/>
  <c r="G31" i="1" l="1"/>
  <c r="H84" i="1" l="1"/>
  <c r="I84" i="1" l="1"/>
  <c r="Q27" i="1"/>
  <c r="G55" i="1" l="1"/>
  <c r="N55" i="1" l="1"/>
  <c r="Q78" i="1"/>
  <c r="Q82" i="1"/>
  <c r="Q81" i="1"/>
  <c r="Q55" i="1" l="1"/>
  <c r="R55" i="1"/>
  <c r="Q80" i="1"/>
  <c r="Q77" i="1"/>
  <c r="Q83" i="1"/>
  <c r="J84" i="1"/>
  <c r="N31" i="1"/>
  <c r="R31" i="1" s="1"/>
  <c r="Q84" i="1" l="1"/>
  <c r="Q31" i="1" l="1"/>
</calcChain>
</file>

<file path=xl/sharedStrings.xml><?xml version="1.0" encoding="utf-8"?>
<sst xmlns="http://schemas.openxmlformats.org/spreadsheetml/2006/main" count="141" uniqueCount="134">
  <si>
    <t>Casa Matriz: Avda.Mcal.Lopez 3811</t>
  </si>
  <si>
    <t xml:space="preserve">                  Tel. : (595 21) - 3255000</t>
  </si>
  <si>
    <t>Página Digital: www.bancop.com.py</t>
  </si>
  <si>
    <t>A C T I V O</t>
  </si>
  <si>
    <t>GUARANIES</t>
  </si>
  <si>
    <t>P A S I V O</t>
  </si>
  <si>
    <t>Disponible</t>
  </si>
  <si>
    <t>Obligaciones por Intermediación Financiera - Sector Financiero</t>
  </si>
  <si>
    <t>Valores Públicos y Privados</t>
  </si>
  <si>
    <t>Obligaciones por Intermediación Financiera - Sector No Financiero</t>
  </si>
  <si>
    <t>Créditos Vigentes por Intermediación Financiera - Sector Financiero</t>
  </si>
  <si>
    <t>Obligaciones Diversas</t>
  </si>
  <si>
    <t>Créditos Vigentes por Intermediación Financiera - Sector No Financiero</t>
  </si>
  <si>
    <t>Provisiones y Previsiones</t>
  </si>
  <si>
    <t>Créditos Diversos</t>
  </si>
  <si>
    <t>Créditos Vencidos por Intermediación Financiera</t>
  </si>
  <si>
    <t>TOTAL PASIVO</t>
  </si>
  <si>
    <t>Inversiones</t>
  </si>
  <si>
    <t>Bienes de Uso</t>
  </si>
  <si>
    <t>PATRIMONIO</t>
  </si>
  <si>
    <t>Capital Social</t>
  </si>
  <si>
    <t>Aportes a Cta.Integración de Capital</t>
  </si>
  <si>
    <t>Resultados Acumulados</t>
  </si>
  <si>
    <t>Resultado del Ejercicio</t>
  </si>
  <si>
    <t>TOTAL ACTIVO</t>
  </si>
  <si>
    <t>TOTAL PASIVO Y PATRIMONIO</t>
  </si>
  <si>
    <t>CUENTAS DE CONTINGENCIA</t>
  </si>
  <si>
    <t>CUENTAS DE ORDEN</t>
  </si>
  <si>
    <t>P É R D I D A S</t>
  </si>
  <si>
    <t>G A N A N C I A S</t>
  </si>
  <si>
    <t>Pérdidas por Obligaciones por Intermediación Financiera-Sector  Financiero</t>
  </si>
  <si>
    <t>Ganancias por Créditos Vigentes por Int.Fin.-Sector Financiero</t>
  </si>
  <si>
    <t>Pérdidas por Obligaciones por Intermediación Financiera-Sector No Financiero</t>
  </si>
  <si>
    <t>Ganancias por Créditos Vigentes por Int.Fin.-Sector  No Financiero</t>
  </si>
  <si>
    <t>Pérdidas por Valuación</t>
  </si>
  <si>
    <t>Ganancias por Créditos Vencidos por Intermediación Financiera</t>
  </si>
  <si>
    <t>Pérdidas por Incobrabilidad</t>
  </si>
  <si>
    <t>Desafectación de Previsiones</t>
  </si>
  <si>
    <t>Pérdidas por Servicios</t>
  </si>
  <si>
    <t>Ganancias por  Valuación</t>
  </si>
  <si>
    <t>Otras Pérdidas Operativas</t>
  </si>
  <si>
    <t>Rentas y Diferencia de Cotización de Valores Públicos</t>
  </si>
  <si>
    <t>Ganancias por Servicios</t>
  </si>
  <si>
    <t>Otras Ganancias Operativas</t>
  </si>
  <si>
    <t>TOTAL</t>
  </si>
  <si>
    <t xml:space="preserve">TOTAL </t>
  </si>
  <si>
    <t>CATEGORIAS DE CLASIFICACIÓN</t>
  </si>
  <si>
    <t>T O T A L</t>
  </si>
  <si>
    <t>1a</t>
  </si>
  <si>
    <t>1b</t>
  </si>
  <si>
    <t>Total Riesgos (*)</t>
  </si>
  <si>
    <t>Garantías Computables p/previsiones: Cob.s/Riesgos (**)</t>
  </si>
  <si>
    <t>Riesgos Netos Afectados a Previsiones</t>
  </si>
  <si>
    <t>Previsiones Mínimas exigidas</t>
  </si>
  <si>
    <t>Previsiones Genéricas</t>
  </si>
  <si>
    <t>Previsiones Existentes en EE.CC.</t>
  </si>
  <si>
    <t>Concepto</t>
  </si>
  <si>
    <t xml:space="preserve">Saldo al cierre del </t>
  </si>
  <si>
    <t>Movimientos</t>
  </si>
  <si>
    <t>Saldo  al cierre</t>
  </si>
  <si>
    <t>ejercicio anterior</t>
  </si>
  <si>
    <t>Aumento</t>
  </si>
  <si>
    <t>Disminución</t>
  </si>
  <si>
    <t>TOTAL Patrimonio Neto</t>
  </si>
  <si>
    <t>RELACIÓN PORCENTUAL ENTRE EL RESULTADO DEL EJERCICIO Y EL PATRIMONIO NETO</t>
  </si>
  <si>
    <t>% cierre del ejercicio anterior</t>
  </si>
  <si>
    <t>RESULTADO DEL EJERCICIO</t>
  </si>
  <si>
    <t>PATRIMONIO NETO</t>
  </si>
  <si>
    <t>Anualizado al cierre del presente ejercicio</t>
  </si>
  <si>
    <t>Reservas de Revalúo</t>
  </si>
  <si>
    <t>Ganancias del Ejercicio</t>
  </si>
  <si>
    <t>Menos: Impuesto a la Renta</t>
  </si>
  <si>
    <t>Utilidad antes de Impuesto a la Renta</t>
  </si>
  <si>
    <t>del periodo</t>
  </si>
  <si>
    <t>(*) Incluyen las deudas efectivas (capital e intereses devengados a la fecha de clasificación) y los créditos contingentes. Asimismo. incluye el saldo de los Deudores por Venta de Bienes a Plazo.</t>
  </si>
  <si>
    <t>B) EVOLUCIÓN DEL PATRIMONIO NETO</t>
  </si>
  <si>
    <t>C) RESULTADO DEL EJERCICIO</t>
  </si>
  <si>
    <t xml:space="preserve">% cierre del periodo </t>
  </si>
  <si>
    <t>A) CARTERA CLASIFICADA</t>
  </si>
  <si>
    <t>Reserva Legal</t>
  </si>
  <si>
    <t>Prima de Emisión</t>
  </si>
  <si>
    <t>Capital Integrado</t>
  </si>
  <si>
    <t>Resultados del Ejercicio</t>
  </si>
  <si>
    <t>Ganancias Extraordinarias</t>
  </si>
  <si>
    <t>Cargos Diferidos e Intangibles</t>
  </si>
  <si>
    <t>(Superavit) o Déficit de Previsiones</t>
  </si>
  <si>
    <t>0.11.0.00.000.0.00.000.00</t>
  </si>
  <si>
    <t>0.12.0.00.000.0.00.000.00</t>
  </si>
  <si>
    <t>0.13.0.00.000.0.00.000.00</t>
  </si>
  <si>
    <t>0.14.0.00.000.0.00.000.00</t>
  </si>
  <si>
    <t>0.15.0.00.000.0.00.000.00</t>
  </si>
  <si>
    <t>0.16.0.00.000.0.00.000.00</t>
  </si>
  <si>
    <t>0.17.0.00.000.0.00.000.00</t>
  </si>
  <si>
    <t>0.18.0.00.000.0.00.000.00</t>
  </si>
  <si>
    <t>0.19.0.00.000.0.00.000.00</t>
  </si>
  <si>
    <t>0.21.0.00.000.0.00.000.00</t>
  </si>
  <si>
    <t>0.22.0.00.000.0.00.000.00</t>
  </si>
  <si>
    <t>0.24.0.00.000.0.00.000.00</t>
  </si>
  <si>
    <t>0.25.0.00.000.0.00.000.00</t>
  </si>
  <si>
    <t>0.31.0.10.000.0.00.000.00</t>
  </si>
  <si>
    <t>0.31.0.20.402.0.01.000.00</t>
  </si>
  <si>
    <t>0.31.0.20.404.0.00.000.00</t>
  </si>
  <si>
    <t>0.31.0.30.408.0.00.000.00</t>
  </si>
  <si>
    <t>0.31.0.40.424.0.00.000.00</t>
  </si>
  <si>
    <t>0.31.0.60.000.0.00.000.00</t>
  </si>
  <si>
    <t>0.41.0.00.000.0.00.000.00</t>
  </si>
  <si>
    <t>0.51.0.00.000.0.00.000.00</t>
  </si>
  <si>
    <t>0.61.0.10.000.0.00.000.00</t>
  </si>
  <si>
    <t>0.61.0.20.000.0.00.000.00</t>
  </si>
  <si>
    <t>0.61.0.30.000.0.00.000.00</t>
  </si>
  <si>
    <t>0.61.0.60.000.0.00.000.00</t>
  </si>
  <si>
    <t>0.61.0.70.000.0.00.000.00</t>
  </si>
  <si>
    <t>0.61.0.80.000.0.00.000.00</t>
  </si>
  <si>
    <t>0.62.0.00.000.0.00.000.00</t>
  </si>
  <si>
    <t>0.63.0.00.000.0.00.000.00</t>
  </si>
  <si>
    <t>0.64.0.00.000.0.00.000.00</t>
  </si>
  <si>
    <t>0.71.0.10.000.0.00.000.00</t>
  </si>
  <si>
    <t>0.71.0.20.000.0.00.000.00</t>
  </si>
  <si>
    <t>0.71.0.40.000.0.00.000.00</t>
  </si>
  <si>
    <t>0.71.0.50.000.0.00.000.00</t>
  </si>
  <si>
    <t>0.72.0.00.000.0.00.000.00</t>
  </si>
  <si>
    <t>0.73.0.00.000.0.00.000.00</t>
  </si>
  <si>
    <t>0.73.0.10.769.0.02.000.00</t>
  </si>
  <si>
    <t>0.74.0.00.000.0.00.000.00</t>
  </si>
  <si>
    <t>0.31.0.50.000.0.00.000.00</t>
  </si>
  <si>
    <t>Pérdidasa Extraordinarias</t>
  </si>
  <si>
    <t>0.75.0.00.000.0.00.000.00</t>
  </si>
  <si>
    <t>Ajustes de Resultados de Ejercicios Anteriores</t>
  </si>
  <si>
    <t>Adelantos Irrevocables a Cta. de Integracion de Capital</t>
  </si>
  <si>
    <t>0.65.0.00.000.0.00.000.00</t>
  </si>
  <si>
    <t xml:space="preserve"> </t>
  </si>
  <si>
    <t>(**) El valor computable de las Garantías no podrá ser superior al saldo de la deuda garantizada.</t>
  </si>
  <si>
    <t>ESTADO DE SITUACIÓN AL 30 DE JUNIO DE 2025</t>
  </si>
  <si>
    <t>ESTADO DE RESULTADOS AL 30 DE 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</si>
</sst>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_(* #,##0.0_);_(* \(#,##0.0\);_(* \-??_);_(@_)"/>
    <numFmt numFmtId="168" formatCode="_(* #,##0.000_);_(* \(#,##0.000\);_(* \-??_);_(@_)"/>
    <numFmt numFmtId="169" formatCode="_-* #,##0.00_-;\-* #,##0.00_-;_-* \-??_-;_-@_-"/>
    <numFmt numFmtId="170" formatCode="00000"/>
    <numFmt numFmtId="171" formatCode="0.0%"/>
    <numFmt numFmtId="172" formatCode="_(* #,##0_);_(* \(#,##0\);_(* &quot;-&quot;??_);_(@_)"/>
    <numFmt numFmtId="173" formatCode="#,##0_ ;[Red]\-#,##0\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u/>
      <sz val="10"/>
      <color theme="10"/>
      <name val="Arial"/>
      <family val="2"/>
    </font>
    <font>
      <sz val="11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8"/>
      <color indexed="8"/>
      <name val="Arial"/>
      <family val="2"/>
    </font>
    <font>
      <sz val="14"/>
      <color rgb="FF000000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22"/>
      <color theme="1"/>
      <name val="Calibri"/>
      <family val="2"/>
      <scheme val="minor"/>
    </font>
    <font>
      <sz val="20"/>
      <name val="Arial"/>
      <family val="2"/>
    </font>
    <font>
      <sz val="11"/>
      <color theme="1"/>
      <name val="Arial"/>
      <family val="2"/>
    </font>
    <font>
      <sz val="9"/>
      <name val="Times New Roman"/>
      <family val="1"/>
    </font>
    <font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sz val="22"/>
      <color theme="0"/>
      <name val="Arial"/>
      <family val="2"/>
    </font>
    <font>
      <b/>
      <sz val="16"/>
      <color theme="0"/>
      <name val="Arial"/>
      <family val="2"/>
    </font>
    <font>
      <b/>
      <sz val="26"/>
      <color theme="0"/>
      <name val="Arial"/>
      <family val="2"/>
    </font>
    <font>
      <b/>
      <sz val="20"/>
      <color theme="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indexed="8"/>
      <name val="Arial"/>
      <family val="2"/>
    </font>
    <font>
      <sz val="22"/>
      <color indexed="9"/>
      <name val="Arial"/>
      <family val="2"/>
    </font>
    <font>
      <u/>
      <sz val="20"/>
      <name val="Arial"/>
      <family val="2"/>
    </font>
    <font>
      <sz val="26"/>
      <color theme="1"/>
      <name val="Calibri"/>
      <family val="2"/>
      <scheme val="minor"/>
    </font>
    <font>
      <sz val="18"/>
      <color rgb="FFFF0000"/>
      <name val="Arial"/>
      <family val="2"/>
    </font>
    <font>
      <b/>
      <sz val="24"/>
      <name val="Arial"/>
      <family val="2"/>
    </font>
    <font>
      <sz val="11"/>
      <color indexed="8"/>
      <name val="Calibri"/>
      <family val="2"/>
    </font>
    <font>
      <sz val="2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42"/>
      </patternFill>
    </fill>
    <fill>
      <patternFill patternType="solid">
        <fgColor theme="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7" fillId="0" borderId="0"/>
    <xf numFmtId="165" fontId="3" fillId="0" borderId="0" applyFill="0" applyBorder="0" applyAlignment="0" applyProtection="0"/>
    <xf numFmtId="9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38" fillId="0" borderId="0"/>
    <xf numFmtId="0" fontId="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6">
    <xf numFmtId="0" fontId="0" fillId="0" borderId="0" xfId="0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6" fontId="5" fillId="0" borderId="0" xfId="1" applyNumberFormat="1" applyFont="1" applyFill="1" applyBorder="1" applyAlignment="1" applyProtection="1">
      <alignment vertical="center"/>
    </xf>
    <xf numFmtId="167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1" applyNumberFormat="1" applyFont="1" applyFill="1" applyBorder="1" applyAlignment="1" applyProtection="1">
      <alignment vertical="center"/>
    </xf>
    <xf numFmtId="166" fontId="12" fillId="0" borderId="0" xfId="1" applyNumberFormat="1" applyFont="1" applyFill="1" applyBorder="1" applyAlignment="1" applyProtection="1">
      <alignment vertical="center"/>
    </xf>
    <xf numFmtId="165" fontId="12" fillId="0" borderId="0" xfId="1" applyNumberFormat="1" applyFont="1" applyFill="1" applyBorder="1" applyAlignment="1" applyProtection="1">
      <alignment vertical="center"/>
    </xf>
    <xf numFmtId="168" fontId="12" fillId="0" borderId="0" xfId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9" fontId="0" fillId="0" borderId="0" xfId="0" applyNumberFormat="1" applyAlignment="1">
      <alignment vertical="center"/>
    </xf>
    <xf numFmtId="3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6" fontId="8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166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4" fillId="0" borderId="0" xfId="1" applyNumberFormat="1" applyFont="1" applyFill="1" applyBorder="1" applyAlignment="1" applyProtection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Fill="1" applyBorder="1" applyAlignment="1" applyProtection="1">
      <alignment vertical="center"/>
    </xf>
    <xf numFmtId="166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 applyProtection="1">
      <alignment vertical="center"/>
    </xf>
    <xf numFmtId="14" fontId="10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165" fontId="2" fillId="0" borderId="0" xfId="1" applyNumberFormat="1" applyFont="1" applyFill="1" applyBorder="1" applyAlignment="1" applyProtection="1">
      <alignment vertical="center"/>
    </xf>
    <xf numFmtId="165" fontId="2" fillId="0" borderId="0" xfId="0" applyNumberFormat="1" applyFont="1" applyAlignment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10" fontId="0" fillId="0" borderId="0" xfId="2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10" fontId="1" fillId="0" borderId="0" xfId="2" applyNumberForma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2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left" vertical="center" readingOrder="1"/>
    </xf>
    <xf numFmtId="0" fontId="0" fillId="0" borderId="0" xfId="0" applyAlignment="1">
      <alignment horizontal="center" vertical="center" wrapText="1"/>
    </xf>
    <xf numFmtId="10" fontId="0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1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6" fillId="0" borderId="0" xfId="0" applyFont="1"/>
    <xf numFmtId="10" fontId="0" fillId="0" borderId="0" xfId="0" applyNumberFormat="1" applyAlignment="1">
      <alignment vertical="center"/>
    </xf>
    <xf numFmtId="166" fontId="0" fillId="0" borderId="0" xfId="5" applyNumberFormat="1" applyFont="1" applyFill="1" applyBorder="1" applyAlignment="1" applyProtection="1">
      <alignment vertical="center"/>
    </xf>
    <xf numFmtId="15" fontId="18" fillId="0" borderId="0" xfId="5" applyNumberFormat="1" applyFont="1" applyFill="1" applyBorder="1" applyAlignment="1" applyProtection="1">
      <alignment horizontal="center" vertical="center" wrapText="1"/>
    </xf>
    <xf numFmtId="10" fontId="11" fillId="0" borderId="0" xfId="2" applyNumberFormat="1" applyFont="1" applyFill="1" applyBorder="1" applyAlignment="1" applyProtection="1">
      <alignment horizontal="center" vertical="center"/>
    </xf>
    <xf numFmtId="166" fontId="11" fillId="0" borderId="0" xfId="5" applyNumberFormat="1" applyFont="1" applyFill="1" applyBorder="1" applyAlignment="1" applyProtection="1">
      <alignment vertical="center"/>
    </xf>
    <xf numFmtId="10" fontId="11" fillId="0" borderId="0" xfId="2" applyNumberFormat="1" applyFont="1" applyFill="1" applyBorder="1" applyAlignment="1" applyProtection="1">
      <alignment vertical="center"/>
    </xf>
    <xf numFmtId="166" fontId="8" fillId="0" borderId="0" xfId="5" applyNumberFormat="1" applyFont="1" applyFill="1" applyBorder="1" applyAlignment="1" applyProtection="1">
      <alignment vertical="center"/>
    </xf>
    <xf numFmtId="166" fontId="3" fillId="0" borderId="0" xfId="5" applyNumberFormat="1" applyFill="1" applyBorder="1" applyAlignment="1" applyProtection="1">
      <alignment vertical="center"/>
    </xf>
    <xf numFmtId="165" fontId="3" fillId="0" borderId="0" xfId="5" applyFill="1" applyBorder="1" applyAlignment="1" applyProtection="1">
      <alignment vertical="center"/>
    </xf>
    <xf numFmtId="166" fontId="2" fillId="0" borderId="0" xfId="5" applyNumberFormat="1" applyFont="1" applyFill="1" applyBorder="1" applyAlignment="1" applyProtection="1">
      <alignment horizontal="center" vertical="center" wrapText="1"/>
    </xf>
    <xf numFmtId="166" fontId="12" fillId="0" borderId="0" xfId="5" applyNumberFormat="1" applyFont="1" applyFill="1" applyBorder="1" applyAlignment="1" applyProtection="1">
      <alignment vertical="center"/>
    </xf>
    <xf numFmtId="171" fontId="12" fillId="0" borderId="0" xfId="6" applyNumberFormat="1" applyFont="1" applyAlignment="1">
      <alignment vertical="center"/>
    </xf>
    <xf numFmtId="9" fontId="12" fillId="0" borderId="0" xfId="6" applyFont="1" applyAlignment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0" fontId="19" fillId="0" borderId="0" xfId="2" applyNumberFormat="1" applyFont="1" applyAlignment="1">
      <alignment vertical="center"/>
    </xf>
    <xf numFmtId="10" fontId="0" fillId="0" borderId="0" xfId="1" applyNumberFormat="1" applyFont="1" applyFill="1" applyBorder="1" applyAlignment="1" applyProtection="1">
      <alignment horizontal="center" vertical="center"/>
    </xf>
    <xf numFmtId="172" fontId="11" fillId="0" borderId="0" xfId="0" applyNumberFormat="1" applyFont="1" applyAlignment="1">
      <alignment vertical="center"/>
    </xf>
    <xf numFmtId="172" fontId="11" fillId="0" borderId="0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vertical="center"/>
    </xf>
    <xf numFmtId="0" fontId="11" fillId="0" borderId="0" xfId="3" applyFont="1" applyAlignment="1">
      <alignment vertical="center"/>
    </xf>
    <xf numFmtId="0" fontId="22" fillId="0" borderId="0" xfId="0" applyFont="1" applyAlignment="1">
      <alignment vertical="center"/>
    </xf>
    <xf numFmtId="0" fontId="29" fillId="2" borderId="7" xfId="0" applyFont="1" applyFill="1" applyBorder="1" applyAlignment="1">
      <alignment vertical="center"/>
    </xf>
    <xf numFmtId="0" fontId="29" fillId="2" borderId="16" xfId="0" applyFont="1" applyFill="1" applyBorder="1" applyAlignment="1">
      <alignment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12" xfId="5" applyNumberFormat="1" applyFont="1" applyFill="1" applyBorder="1" applyAlignment="1" applyProtection="1">
      <alignment horizontal="center" vertical="center"/>
    </xf>
    <xf numFmtId="170" fontId="4" fillId="0" borderId="12" xfId="0" applyNumberFormat="1" applyFont="1" applyBorder="1" applyAlignment="1">
      <alignment horizontal="center" vertical="center" wrapText="1"/>
    </xf>
    <xf numFmtId="15" fontId="4" fillId="0" borderId="12" xfId="0" applyNumberFormat="1" applyFont="1" applyBorder="1" applyAlignment="1">
      <alignment horizontal="center" vertical="center" wrapText="1"/>
    </xf>
    <xf numFmtId="15" fontId="4" fillId="0" borderId="12" xfId="1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166" fontId="21" fillId="0" borderId="14" xfId="5" applyNumberFormat="1" applyFont="1" applyFill="1" applyBorder="1" applyAlignment="1" applyProtection="1">
      <alignment horizontal="center" vertical="center"/>
    </xf>
    <xf numFmtId="0" fontId="11" fillId="0" borderId="15" xfId="0" applyFont="1" applyBorder="1" applyAlignment="1">
      <alignment horizontal="center" vertical="center"/>
    </xf>
    <xf numFmtId="166" fontId="11" fillId="0" borderId="16" xfId="5" applyNumberFormat="1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vertical="center"/>
    </xf>
    <xf numFmtId="166" fontId="11" fillId="0" borderId="23" xfId="5" applyNumberFormat="1" applyFont="1" applyFill="1" applyBorder="1" applyAlignment="1" applyProtection="1">
      <alignment vertical="center"/>
    </xf>
    <xf numFmtId="166" fontId="11" fillId="0" borderId="0" xfId="0" applyNumberFormat="1" applyFont="1" applyAlignment="1">
      <alignment vertical="center"/>
    </xf>
    <xf numFmtId="166" fontId="25" fillId="2" borderId="0" xfId="1" applyNumberFormat="1" applyFont="1" applyFill="1" applyBorder="1" applyAlignment="1" applyProtection="1">
      <alignment horizontal="center" vertical="center"/>
    </xf>
    <xf numFmtId="166" fontId="29" fillId="2" borderId="0" xfId="1" applyNumberFormat="1" applyFont="1" applyFill="1" applyBorder="1" applyAlignment="1" applyProtection="1">
      <alignment horizontal="center" vertical="center"/>
    </xf>
    <xf numFmtId="0" fontId="23" fillId="2" borderId="0" xfId="0" applyFont="1" applyFill="1" applyAlignment="1">
      <alignment vertical="center"/>
    </xf>
    <xf numFmtId="166" fontId="23" fillId="2" borderId="0" xfId="1" applyNumberFormat="1" applyFont="1" applyFill="1" applyBorder="1" applyAlignment="1" applyProtection="1">
      <alignment vertical="center"/>
    </xf>
    <xf numFmtId="165" fontId="13" fillId="0" borderId="0" xfId="1" applyNumberFormat="1" applyFont="1" applyFill="1" applyBorder="1" applyAlignment="1" applyProtection="1">
      <alignment vertical="center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vertical="center"/>
    </xf>
    <xf numFmtId="37" fontId="30" fillId="0" borderId="0" xfId="1" applyNumberFormat="1" applyFont="1" applyFill="1" applyBorder="1" applyAlignment="1" applyProtection="1">
      <alignment horizontal="right" vertical="center"/>
    </xf>
    <xf numFmtId="37" fontId="31" fillId="0" borderId="0" xfId="1" applyNumberFormat="1" applyFont="1" applyFill="1" applyBorder="1" applyAlignment="1" applyProtection="1">
      <alignment horizontal="right" vertical="center"/>
    </xf>
    <xf numFmtId="164" fontId="30" fillId="0" borderId="0" xfId="1" applyFont="1" applyFill="1" applyBorder="1" applyAlignment="1" applyProtection="1">
      <alignment vertical="center"/>
    </xf>
    <xf numFmtId="166" fontId="30" fillId="0" borderId="0" xfId="1" applyNumberFormat="1" applyFont="1" applyFill="1" applyBorder="1" applyAlignment="1" applyProtection="1">
      <alignment vertical="center"/>
    </xf>
    <xf numFmtId="3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left" vertical="center" indent="6"/>
    </xf>
    <xf numFmtId="0" fontId="26" fillId="3" borderId="0" xfId="0" applyFont="1" applyFill="1" applyAlignment="1">
      <alignment horizontal="left" vertical="center" indent="1"/>
    </xf>
    <xf numFmtId="0" fontId="26" fillId="3" borderId="0" xfId="0" applyFont="1" applyFill="1" applyAlignment="1">
      <alignment vertical="center"/>
    </xf>
    <xf numFmtId="166" fontId="26" fillId="3" borderId="0" xfId="0" applyNumberFormat="1" applyFont="1" applyFill="1" applyAlignment="1">
      <alignment vertical="center"/>
    </xf>
    <xf numFmtId="166" fontId="26" fillId="3" borderId="0" xfId="1" applyNumberFormat="1" applyFont="1" applyFill="1" applyBorder="1" applyAlignment="1" applyProtection="1">
      <alignment vertical="center"/>
    </xf>
    <xf numFmtId="3" fontId="30" fillId="0" borderId="0" xfId="1" applyNumberFormat="1" applyFont="1" applyFill="1" applyBorder="1" applyAlignment="1" applyProtection="1">
      <alignment vertical="center"/>
    </xf>
    <xf numFmtId="3" fontId="30" fillId="0" borderId="0" xfId="0" applyNumberFormat="1" applyFont="1" applyAlignment="1">
      <alignment horizontal="left" vertical="center" indent="1"/>
    </xf>
    <xf numFmtId="37" fontId="30" fillId="0" borderId="0" xfId="1" applyNumberFormat="1" applyFont="1" applyFill="1" applyBorder="1" applyAlignment="1" applyProtection="1">
      <alignment vertical="center"/>
    </xf>
    <xf numFmtId="3" fontId="26" fillId="3" borderId="0" xfId="1" applyNumberFormat="1" applyFont="1" applyFill="1" applyBorder="1" applyAlignment="1" applyProtection="1">
      <alignment vertical="center"/>
    </xf>
    <xf numFmtId="3" fontId="26" fillId="3" borderId="0" xfId="0" applyNumberFormat="1" applyFont="1" applyFill="1" applyAlignment="1">
      <alignment horizontal="left" vertical="center" indent="1"/>
    </xf>
    <xf numFmtId="3" fontId="26" fillId="3" borderId="0" xfId="0" applyNumberFormat="1" applyFont="1" applyFill="1" applyAlignment="1">
      <alignment vertical="center"/>
    </xf>
    <xf numFmtId="37" fontId="30" fillId="0" borderId="12" xfId="1" applyNumberFormat="1" applyFont="1" applyFill="1" applyBorder="1" applyAlignment="1" applyProtection="1">
      <alignment vertical="center"/>
    </xf>
    <xf numFmtId="37" fontId="30" fillId="0" borderId="17" xfId="1" applyNumberFormat="1" applyFont="1" applyFill="1" applyBorder="1" applyAlignment="1" applyProtection="1">
      <alignment vertical="center"/>
    </xf>
    <xf numFmtId="166" fontId="31" fillId="0" borderId="1" xfId="1" applyNumberFormat="1" applyFont="1" applyFill="1" applyBorder="1" applyAlignment="1" applyProtection="1">
      <alignment vertical="center"/>
    </xf>
    <xf numFmtId="166" fontId="31" fillId="0" borderId="2" xfId="1" applyNumberFormat="1" applyFont="1" applyFill="1" applyBorder="1" applyAlignment="1" applyProtection="1">
      <alignment vertical="center"/>
    </xf>
    <xf numFmtId="166" fontId="31" fillId="0" borderId="5" xfId="1" applyNumberFormat="1" applyFont="1" applyFill="1" applyBorder="1" applyAlignment="1" applyProtection="1">
      <alignment vertical="center"/>
    </xf>
    <xf numFmtId="166" fontId="31" fillId="0" borderId="3" xfId="1" applyNumberFormat="1" applyFont="1" applyFill="1" applyBorder="1" applyAlignment="1" applyProtection="1">
      <alignment vertical="center"/>
    </xf>
    <xf numFmtId="166" fontId="31" fillId="0" borderId="4" xfId="1" applyNumberFormat="1" applyFont="1" applyFill="1" applyBorder="1" applyAlignment="1" applyProtection="1">
      <alignment vertical="center"/>
    </xf>
    <xf numFmtId="166" fontId="31" fillId="0" borderId="6" xfId="1" applyNumberFormat="1" applyFont="1" applyFill="1" applyBorder="1" applyAlignment="1" applyProtection="1">
      <alignment vertical="center"/>
    </xf>
    <xf numFmtId="10" fontId="35" fillId="0" borderId="0" xfId="2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7" fillId="2" borderId="12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29" fillId="2" borderId="14" xfId="0" applyFont="1" applyFill="1" applyBorder="1" applyAlignment="1">
      <alignment horizontal="center" vertical="center"/>
    </xf>
    <xf numFmtId="0" fontId="29" fillId="2" borderId="15" xfId="0" applyFont="1" applyFill="1" applyBorder="1" applyAlignment="1">
      <alignment vertical="center"/>
    </xf>
    <xf numFmtId="0" fontId="30" fillId="0" borderId="22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41" fontId="11" fillId="0" borderId="0" xfId="7" applyFont="1" applyFill="1" applyAlignment="1">
      <alignment vertical="center"/>
    </xf>
    <xf numFmtId="0" fontId="36" fillId="0" borderId="0" xfId="0" applyFont="1" applyAlignment="1">
      <alignment vertical="center"/>
    </xf>
    <xf numFmtId="41" fontId="11" fillId="0" borderId="0" xfId="7" applyFont="1" applyAlignment="1">
      <alignment vertical="center"/>
    </xf>
    <xf numFmtId="3" fontId="12" fillId="0" borderId="0" xfId="5" applyNumberFormat="1" applyFont="1" applyFill="1" applyBorder="1" applyAlignment="1" applyProtection="1">
      <alignment vertical="center"/>
    </xf>
    <xf numFmtId="9" fontId="11" fillId="0" borderId="0" xfId="2" applyFont="1" applyAlignment="1">
      <alignment vertical="center"/>
    </xf>
    <xf numFmtId="0" fontId="37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41" fontId="11" fillId="0" borderId="0" xfId="7" applyFont="1" applyFill="1" applyBorder="1" applyAlignment="1">
      <alignment vertical="center"/>
    </xf>
    <xf numFmtId="173" fontId="11" fillId="0" borderId="0" xfId="1" applyNumberFormat="1" applyFont="1" applyFill="1" applyBorder="1" applyAlignment="1">
      <alignment vertical="center"/>
    </xf>
    <xf numFmtId="172" fontId="11" fillId="0" borderId="0" xfId="1" applyNumberFormat="1" applyFont="1" applyFill="1" applyBorder="1" applyAlignment="1">
      <alignment vertical="center"/>
    </xf>
    <xf numFmtId="0" fontId="31" fillId="0" borderId="0" xfId="0" applyFont="1" applyAlignment="1">
      <alignment horizontal="left" vertical="center" indent="1"/>
    </xf>
    <xf numFmtId="0" fontId="31" fillId="0" borderId="0" xfId="0" applyFont="1" applyAlignment="1">
      <alignment vertical="center"/>
    </xf>
    <xf numFmtId="166" fontId="31" fillId="0" borderId="0" xfId="0" applyNumberFormat="1" applyFont="1" applyAlignment="1">
      <alignment vertical="center"/>
    </xf>
    <xf numFmtId="166" fontId="29" fillId="2" borderId="8" xfId="1" applyNumberFormat="1" applyFont="1" applyFill="1" applyBorder="1" applyAlignment="1" applyProtection="1">
      <alignment horizontal="center" vertical="center"/>
    </xf>
    <xf numFmtId="0" fontId="39" fillId="0" borderId="0" xfId="0" applyFont="1" applyAlignment="1">
      <alignment horizontal="left" vertical="center" indent="1"/>
    </xf>
    <xf numFmtId="166" fontId="29" fillId="2" borderId="29" xfId="1" applyNumberFormat="1" applyFont="1" applyFill="1" applyBorder="1" applyAlignment="1" applyProtection="1">
      <alignment horizontal="center" vertical="center"/>
    </xf>
    <xf numFmtId="0" fontId="29" fillId="2" borderId="30" xfId="0" applyFont="1" applyFill="1" applyBorder="1" applyAlignment="1">
      <alignment horizontal="center" vertical="center"/>
    </xf>
    <xf numFmtId="166" fontId="31" fillId="0" borderId="33" xfId="8" applyNumberFormat="1" applyFont="1" applyFill="1" applyBorder="1" applyAlignment="1" applyProtection="1">
      <alignment vertical="center"/>
    </xf>
    <xf numFmtId="0" fontId="29" fillId="2" borderId="8" xfId="0" applyFont="1" applyFill="1" applyBorder="1" applyAlignment="1">
      <alignment horizontal="center" vertical="center"/>
    </xf>
    <xf numFmtId="14" fontId="29" fillId="2" borderId="9" xfId="0" applyNumberFormat="1" applyFont="1" applyFill="1" applyBorder="1" applyAlignment="1">
      <alignment horizontal="center" vertical="center"/>
    </xf>
    <xf numFmtId="37" fontId="30" fillId="0" borderId="21" xfId="1" applyNumberFormat="1" applyFont="1" applyFill="1" applyBorder="1" applyAlignment="1" applyProtection="1">
      <alignment vertical="center"/>
    </xf>
    <xf numFmtId="37" fontId="30" fillId="0" borderId="25" xfId="1" applyNumberFormat="1" applyFont="1" applyFill="1" applyBorder="1" applyAlignment="1" applyProtection="1">
      <alignment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28" xfId="0" applyFont="1" applyFill="1" applyBorder="1" applyAlignment="1">
      <alignment horizontal="center" vertical="center"/>
    </xf>
    <xf numFmtId="0" fontId="30" fillId="0" borderId="18" xfId="0" applyFont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30" fillId="0" borderId="20" xfId="0" applyFont="1" applyBorder="1" applyAlignment="1">
      <alignment horizontal="left" vertical="center"/>
    </xf>
    <xf numFmtId="0" fontId="30" fillId="0" borderId="21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0" fontId="29" fillId="2" borderId="26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2" borderId="12" xfId="0" applyFont="1" applyFill="1" applyBorder="1" applyAlignment="1">
      <alignment horizontal="center" vertical="center"/>
    </xf>
    <xf numFmtId="10" fontId="0" fillId="0" borderId="0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166" fontId="29" fillId="2" borderId="29" xfId="1" applyNumberFormat="1" applyFont="1" applyFill="1" applyBorder="1" applyAlignment="1" applyProtection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10" fontId="30" fillId="0" borderId="10" xfId="2" applyNumberFormat="1" applyFont="1" applyFill="1" applyBorder="1" applyAlignment="1" applyProtection="1">
      <alignment horizontal="center" vertical="center"/>
    </xf>
    <xf numFmtId="10" fontId="30" fillId="0" borderId="11" xfId="2" applyNumberFormat="1" applyFont="1" applyFill="1" applyBorder="1" applyAlignment="1" applyProtection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10" fontId="11" fillId="0" borderId="22" xfId="2" applyNumberFormat="1" applyFont="1" applyFill="1" applyBorder="1" applyAlignment="1" applyProtection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14">
    <cellStyle name="Hipervínculo" xfId="3" builtinId="8"/>
    <cellStyle name="Millares" xfId="1" builtinId="3"/>
    <cellStyle name="Millares [0]" xfId="7" builtinId="6"/>
    <cellStyle name="Millares [0] 2" xfId="12" xr:uid="{BE46B0B7-2E7E-460F-89C0-A1AC3800DBAA}"/>
    <cellStyle name="Millares 2" xfId="5" xr:uid="{00000000-0005-0000-0000-000003000000}"/>
    <cellStyle name="Millares 3" xfId="8" xr:uid="{00000000-0005-0000-0000-000004000000}"/>
    <cellStyle name="Millares 3 2" xfId="13" xr:uid="{8083F26D-749B-4EAA-90F1-72390812E6BB}"/>
    <cellStyle name="Normal" xfId="0" builtinId="0"/>
    <cellStyle name="Normal 2" xfId="4" xr:uid="{00000000-0005-0000-0000-000006000000}"/>
    <cellStyle name="Normal 2 2" xfId="9" xr:uid="{00000000-0005-0000-0000-000007000000}"/>
    <cellStyle name="Normal 2 3" xfId="11" xr:uid="{C1C2757F-8F59-470D-AA37-2E88B98A1907}"/>
    <cellStyle name="Normal 2_Bce" xfId="10" xr:uid="{00000000-0005-0000-0000-000008000000}"/>
    <cellStyle name="Porcentaje" xfId="2" builtinId="5"/>
    <cellStyle name="Porcentaje 2" xfId="6" xr:uid="{00000000-0005-0000-0000-00000A000000}"/>
  </cellStyles>
  <dxfs count="0"/>
  <tableStyles count="0" defaultTableStyle="TableStyleMedium2" defaultPivotStyle="PivotStyleLight16"/>
  <colors>
    <mruColors>
      <color rgb="FF63FA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575581</xdr:colOff>
      <xdr:row>110</xdr:row>
      <xdr:rowOff>142873</xdr:rowOff>
    </xdr:from>
    <xdr:to>
      <xdr:col>5</xdr:col>
      <xdr:colOff>928686</xdr:colOff>
      <xdr:row>116</xdr:row>
      <xdr:rowOff>95249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195331" y="39123936"/>
          <a:ext cx="3877355" cy="1476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María Alejandra Espínola</a:t>
          </a: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Contador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RUC 6764204-7</a:t>
          </a:r>
          <a:endParaRPr lang="es-PY" sz="2000"/>
        </a:p>
      </xdr:txBody>
    </xdr:sp>
    <xdr:clientData/>
  </xdr:twoCellAnchor>
  <xdr:twoCellAnchor editAs="oneCell">
    <xdr:from>
      <xdr:col>2</xdr:col>
      <xdr:colOff>278490</xdr:colOff>
      <xdr:row>0</xdr:row>
      <xdr:rowOff>251732</xdr:rowOff>
    </xdr:from>
    <xdr:to>
      <xdr:col>4</xdr:col>
      <xdr:colOff>476249</xdr:colOff>
      <xdr:row>6</xdr:row>
      <xdr:rowOff>309562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65" y="251732"/>
          <a:ext cx="5674634" cy="16294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490541</xdr:colOff>
      <xdr:row>111</xdr:row>
      <xdr:rowOff>150584</xdr:rowOff>
    </xdr:from>
    <xdr:to>
      <xdr:col>8</xdr:col>
      <xdr:colOff>2316165</xdr:colOff>
      <xdr:row>118</xdr:row>
      <xdr:rowOff>22224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563979" y="39322147"/>
          <a:ext cx="4635499" cy="15385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Dimas R. Ayala R.</a:t>
          </a:r>
        </a:p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Gerente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Y" sz="2000"/>
        </a:p>
      </xdr:txBody>
    </xdr:sp>
    <xdr:clientData/>
  </xdr:twoCellAnchor>
  <xdr:twoCellAnchor editAs="oneCell">
    <xdr:from>
      <xdr:col>2</xdr:col>
      <xdr:colOff>285748</xdr:colOff>
      <xdr:row>121</xdr:row>
      <xdr:rowOff>47624</xdr:rowOff>
    </xdr:from>
    <xdr:to>
      <xdr:col>2</xdr:col>
      <xdr:colOff>1290569</xdr:colOff>
      <xdr:row>128</xdr:row>
      <xdr:rowOff>47625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8" y="41814749"/>
          <a:ext cx="1004821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47624</xdr:colOff>
      <xdr:row>128</xdr:row>
      <xdr:rowOff>23811</xdr:rowOff>
    </xdr:from>
    <xdr:to>
      <xdr:col>13</xdr:col>
      <xdr:colOff>714375</xdr:colOff>
      <xdr:row>141</xdr:row>
      <xdr:rowOff>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40812" y="43124436"/>
          <a:ext cx="10834688" cy="24526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125</xdr:row>
      <xdr:rowOff>142875</xdr:rowOff>
    </xdr:from>
    <xdr:to>
      <xdr:col>5</xdr:col>
      <xdr:colOff>3619500</xdr:colOff>
      <xdr:row>146</xdr:row>
      <xdr:rowOff>123825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66675" y="42452925"/>
          <a:ext cx="12725400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2571750</xdr:colOff>
      <xdr:row>110</xdr:row>
      <xdr:rowOff>142874</xdr:rowOff>
    </xdr:from>
    <xdr:to>
      <xdr:col>6</xdr:col>
      <xdr:colOff>2143124</xdr:colOff>
      <xdr:row>115</xdr:row>
      <xdr:rowOff>123824</xdr:rowOff>
    </xdr:to>
    <xdr:sp macro="" textlink="">
      <xdr:nvSpPr>
        <xdr:cNvPr id="12" name="2 CuadroTexto">
          <a:extLst>
            <a:ext uri="{FF2B5EF4-FFF2-40B4-BE49-F238E27FC236}">
              <a16:creationId xmlns:a16="http://schemas.microsoft.com/office/drawing/2014/main" id="{9AC779C6-451F-407C-B2E8-CEA982231B42}"/>
            </a:ext>
          </a:extLst>
        </xdr:cNvPr>
        <xdr:cNvSpPr txBox="1">
          <a:spLocks noChangeArrowheads="1"/>
        </xdr:cNvSpPr>
      </xdr:nvSpPr>
      <xdr:spPr bwMode="auto">
        <a:xfrm>
          <a:off x="11715750" y="38695312"/>
          <a:ext cx="3357562" cy="13382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Atilio Gomez Palacio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Síndico Titular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PY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2238375</xdr:colOff>
      <xdr:row>110</xdr:row>
      <xdr:rowOff>71438</xdr:rowOff>
    </xdr:from>
    <xdr:to>
      <xdr:col>12</xdr:col>
      <xdr:colOff>1428751</xdr:colOff>
      <xdr:row>113</xdr:row>
      <xdr:rowOff>381002</xdr:rowOff>
    </xdr:to>
    <xdr:sp macro="" textlink="">
      <xdr:nvSpPr>
        <xdr:cNvPr id="13" name="4 CuadroTexto">
          <a:extLst>
            <a:ext uri="{FF2B5EF4-FFF2-40B4-BE49-F238E27FC236}">
              <a16:creationId xmlns:a16="http://schemas.microsoft.com/office/drawing/2014/main" id="{8500FEF5-2AAD-405A-AD8E-9C67C53152E1}"/>
            </a:ext>
          </a:extLst>
        </xdr:cNvPr>
        <xdr:cNvSpPr txBox="1">
          <a:spLocks noChangeArrowheads="1"/>
        </xdr:cNvSpPr>
      </xdr:nvSpPr>
      <xdr:spPr bwMode="auto">
        <a:xfrm>
          <a:off x="27074813" y="39481126"/>
          <a:ext cx="3786188" cy="10477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rtl="0"/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3667126</xdr:colOff>
      <xdr:row>128</xdr:row>
      <xdr:rowOff>23813</xdr:rowOff>
    </xdr:from>
    <xdr:to>
      <xdr:col>8</xdr:col>
      <xdr:colOff>2643187</xdr:colOff>
      <xdr:row>136</xdr:row>
      <xdr:rowOff>4252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CCD98C9-F3BB-E749-6274-4B4E8F64E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11126" y="42695813"/>
          <a:ext cx="8715374" cy="1504439"/>
        </a:xfrm>
        <a:prstGeom prst="rect">
          <a:avLst/>
        </a:prstGeom>
      </xdr:spPr>
    </xdr:pic>
    <xdr:clientData/>
  </xdr:twoCellAnchor>
  <xdr:twoCellAnchor>
    <xdr:from>
      <xdr:col>9</xdr:col>
      <xdr:colOff>357187</xdr:colOff>
      <xdr:row>111</xdr:row>
      <xdr:rowOff>0</xdr:rowOff>
    </xdr:from>
    <xdr:to>
      <xdr:col>10</xdr:col>
      <xdr:colOff>1000125</xdr:colOff>
      <xdr:row>114</xdr:row>
      <xdr:rowOff>71439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1C09C261-D59D-49D2-BC98-CA274CFED5BB}"/>
            </a:ext>
          </a:extLst>
        </xdr:cNvPr>
        <xdr:cNvSpPr txBox="1">
          <a:spLocks noChangeArrowheads="1"/>
        </xdr:cNvSpPr>
      </xdr:nvSpPr>
      <xdr:spPr bwMode="auto">
        <a:xfrm>
          <a:off x="22050375" y="38742938"/>
          <a:ext cx="3786188" cy="10477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Michael Paul Harder Toews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Presidente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1581150</xdr:colOff>
      <xdr:row>128</xdr:row>
      <xdr:rowOff>19049</xdr:rowOff>
    </xdr:from>
    <xdr:to>
      <xdr:col>6</xdr:col>
      <xdr:colOff>1371600</xdr:colOff>
      <xdr:row>160</xdr:row>
      <xdr:rowOff>72801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F7C71CB-3C21-4D52-BBA5-CC874B8B5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657850" y="41871899"/>
          <a:ext cx="12973050" cy="6149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44"/>
  <sheetViews>
    <sheetView showGridLines="0" tabSelected="1" topLeftCell="D1" zoomScale="40" zoomScaleNormal="40" workbookViewId="0">
      <selection activeCell="N81" sqref="N81"/>
    </sheetView>
  </sheetViews>
  <sheetFormatPr baseColWidth="10" defaultColWidth="11.44140625" defaultRowHeight="14.4" x14ac:dyDescent="0.3"/>
  <cols>
    <col min="1" max="1" width="57.33203125" hidden="1" customWidth="1"/>
    <col min="2" max="2" width="2.33203125" style="1" customWidth="1"/>
    <col min="3" max="3" width="34.6640625" style="2" customWidth="1"/>
    <col min="4" max="4" width="47.5546875" style="2" customWidth="1"/>
    <col min="5" max="5" width="53" style="2" customWidth="1"/>
    <col min="6" max="6" width="56.88671875" style="2" customWidth="1"/>
    <col min="7" max="7" width="47.33203125" style="4" customWidth="1"/>
    <col min="8" max="8" width="42.109375" style="2" customWidth="1"/>
    <col min="9" max="9" width="42" style="2" customWidth="1"/>
    <col min="10" max="10" width="47.109375" style="2" customWidth="1"/>
    <col min="11" max="11" width="34" style="2" customWidth="1"/>
    <col min="12" max="12" width="35.109375" style="2" bestFit="1" customWidth="1"/>
    <col min="13" max="13" width="36.44140625" style="2" customWidth="1"/>
    <col min="14" max="14" width="42.6640625" style="4" customWidth="1"/>
    <col min="15" max="15" width="3.5546875" style="2" customWidth="1"/>
    <col min="16" max="16" width="11.44140625" style="2"/>
    <col min="17" max="17" width="38.5546875" style="2" hidden="1" customWidth="1"/>
    <col min="18" max="18" width="57.33203125" style="2" hidden="1" customWidth="1"/>
    <col min="19" max="19" width="5" style="2" customWidth="1"/>
    <col min="20" max="22" width="34.33203125" style="2" customWidth="1"/>
    <col min="23" max="16384" width="11.44140625" style="2"/>
  </cols>
  <sheetData>
    <row r="1" spans="1:18" ht="22.8" x14ac:dyDescent="0.3">
      <c r="F1" s="3"/>
      <c r="M1" s="32" t="s">
        <v>0</v>
      </c>
      <c r="N1" s="16"/>
    </row>
    <row r="2" spans="1:18" ht="22.8" x14ac:dyDescent="0.3">
      <c r="G2" s="7"/>
      <c r="M2" s="15" t="s">
        <v>1</v>
      </c>
      <c r="N2" s="16"/>
    </row>
    <row r="3" spans="1:18" ht="22.8" x14ac:dyDescent="0.3">
      <c r="M3" s="85" t="s">
        <v>2</v>
      </c>
      <c r="N3" s="16"/>
    </row>
    <row r="4" spans="1:18" ht="20.399999999999999" x14ac:dyDescent="0.3">
      <c r="C4" s="9"/>
      <c r="D4" s="9"/>
      <c r="E4" s="9"/>
      <c r="F4" s="9"/>
      <c r="M4" s="8"/>
      <c r="N4" s="6"/>
    </row>
    <row r="5" spans="1:18" ht="20.399999999999999" x14ac:dyDescent="0.3">
      <c r="C5" s="10"/>
      <c r="D5" s="10"/>
      <c r="E5" s="10"/>
      <c r="F5" s="10"/>
      <c r="M5" s="8"/>
      <c r="N5" s="6"/>
    </row>
    <row r="6" spans="1:18" x14ac:dyDescent="0.3">
      <c r="C6" s="10"/>
      <c r="D6" s="10"/>
      <c r="E6" s="10"/>
      <c r="F6" s="10"/>
    </row>
    <row r="7" spans="1:18" s="12" customFormat="1" ht="35.4" x14ac:dyDescent="0.3">
      <c r="A7"/>
      <c r="B7" s="11"/>
      <c r="C7" s="179" t="s">
        <v>132</v>
      </c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</row>
    <row r="9" spans="1:18" ht="17.399999999999999" x14ac:dyDescent="0.3">
      <c r="C9" s="180"/>
      <c r="D9" s="180"/>
      <c r="E9" s="180"/>
      <c r="F9" s="180"/>
      <c r="G9" s="101"/>
      <c r="H9" s="180"/>
      <c r="I9" s="180"/>
      <c r="J9" s="180"/>
      <c r="K9" s="180"/>
      <c r="L9" s="180"/>
      <c r="M9" s="180"/>
      <c r="N9" s="101"/>
    </row>
    <row r="10" spans="1:18" ht="33" x14ac:dyDescent="0.3">
      <c r="C10" s="181" t="s">
        <v>3</v>
      </c>
      <c r="D10" s="181"/>
      <c r="E10" s="181"/>
      <c r="F10" s="181"/>
      <c r="G10" s="102" t="s">
        <v>4</v>
      </c>
      <c r="H10" s="181" t="s">
        <v>5</v>
      </c>
      <c r="I10" s="181"/>
      <c r="J10" s="181"/>
      <c r="K10" s="181"/>
      <c r="L10" s="181"/>
      <c r="M10" s="181"/>
      <c r="N10" s="102" t="s">
        <v>4</v>
      </c>
    </row>
    <row r="11" spans="1:18" x14ac:dyDescent="0.3">
      <c r="C11" s="103"/>
      <c r="D11" s="103"/>
      <c r="E11" s="103"/>
      <c r="F11" s="103"/>
      <c r="G11" s="104"/>
      <c r="H11" s="103"/>
      <c r="I11" s="103"/>
      <c r="J11" s="103"/>
      <c r="K11" s="103"/>
      <c r="L11" s="103"/>
      <c r="M11" s="103"/>
      <c r="N11" s="104"/>
    </row>
    <row r="12" spans="1:18" x14ac:dyDescent="0.3">
      <c r="C12" s="13"/>
      <c r="D12" s="13"/>
      <c r="G12" s="51"/>
      <c r="H12" s="13"/>
    </row>
    <row r="13" spans="1:18" s="15" customFormat="1" ht="30.75" customHeight="1" x14ac:dyDescent="0.3">
      <c r="A13" s="106" t="s">
        <v>86</v>
      </c>
      <c r="B13" s="14"/>
      <c r="C13" s="106" t="s">
        <v>6</v>
      </c>
      <c r="D13" s="106"/>
      <c r="E13" s="107"/>
      <c r="F13" s="107"/>
      <c r="G13" s="108">
        <v>663673711994</v>
      </c>
      <c r="H13" s="106" t="s">
        <v>7</v>
      </c>
      <c r="I13" s="107"/>
      <c r="J13" s="107"/>
      <c r="K13" s="107"/>
      <c r="L13" s="107"/>
      <c r="M13" s="107"/>
      <c r="N13" s="108">
        <v>2447737140074</v>
      </c>
      <c r="R13" s="106" t="s">
        <v>95</v>
      </c>
    </row>
    <row r="14" spans="1:18" s="15" customFormat="1" ht="30.75" customHeight="1" x14ac:dyDescent="0.3">
      <c r="A14" s="106" t="s">
        <v>87</v>
      </c>
      <c r="B14" s="14"/>
      <c r="C14" s="106" t="s">
        <v>8</v>
      </c>
      <c r="D14" s="106"/>
      <c r="E14" s="107"/>
      <c r="F14" s="107"/>
      <c r="G14" s="108">
        <v>236132780006</v>
      </c>
      <c r="H14" s="106" t="s">
        <v>9</v>
      </c>
      <c r="I14" s="107"/>
      <c r="J14" s="107"/>
      <c r="K14" s="107"/>
      <c r="L14" s="107"/>
      <c r="M14" s="107"/>
      <c r="N14" s="108">
        <v>3583284268051</v>
      </c>
      <c r="R14" s="106" t="s">
        <v>96</v>
      </c>
    </row>
    <row r="15" spans="1:18" s="15" customFormat="1" ht="30.75" customHeight="1" x14ac:dyDescent="0.3">
      <c r="A15" s="106" t="s">
        <v>88</v>
      </c>
      <c r="B15" s="14"/>
      <c r="C15" s="106" t="s">
        <v>10</v>
      </c>
      <c r="D15" s="106"/>
      <c r="E15" s="107"/>
      <c r="F15" s="107"/>
      <c r="G15" s="108">
        <v>887978530896</v>
      </c>
      <c r="H15" s="106" t="s">
        <v>11</v>
      </c>
      <c r="I15" s="107"/>
      <c r="J15" s="107"/>
      <c r="K15" s="107"/>
      <c r="L15" s="107"/>
      <c r="M15" s="107"/>
      <c r="N15" s="108">
        <v>24865263511</v>
      </c>
      <c r="R15" s="106" t="s">
        <v>97</v>
      </c>
    </row>
    <row r="16" spans="1:18" s="15" customFormat="1" ht="30.75" customHeight="1" x14ac:dyDescent="0.3">
      <c r="A16" s="106" t="s">
        <v>89</v>
      </c>
      <c r="B16" s="14"/>
      <c r="C16" s="106" t="s">
        <v>12</v>
      </c>
      <c r="D16" s="106"/>
      <c r="E16" s="107"/>
      <c r="F16" s="107"/>
      <c r="G16" s="108">
        <v>4655297706682</v>
      </c>
      <c r="H16" s="106" t="s">
        <v>13</v>
      </c>
      <c r="I16" s="107"/>
      <c r="J16" s="107"/>
      <c r="K16" s="107"/>
      <c r="L16" s="107"/>
      <c r="M16" s="107"/>
      <c r="N16" s="108">
        <v>14909951317</v>
      </c>
      <c r="R16" s="106" t="s">
        <v>98</v>
      </c>
    </row>
    <row r="17" spans="1:18" s="15" customFormat="1" ht="30.75" customHeight="1" x14ac:dyDescent="0.3">
      <c r="A17" s="106" t="s">
        <v>90</v>
      </c>
      <c r="B17" s="14"/>
      <c r="C17" s="106" t="s">
        <v>14</v>
      </c>
      <c r="D17" s="106"/>
      <c r="E17" s="107"/>
      <c r="F17" s="107"/>
      <c r="G17" s="108">
        <v>72554947290</v>
      </c>
      <c r="H17" s="106"/>
      <c r="I17" s="107"/>
      <c r="J17" s="107"/>
      <c r="K17" s="107"/>
      <c r="L17" s="107"/>
      <c r="M17" s="107"/>
      <c r="N17" s="108"/>
    </row>
    <row r="18" spans="1:18" s="15" customFormat="1" ht="30.75" customHeight="1" x14ac:dyDescent="0.3">
      <c r="A18" s="106" t="s">
        <v>91</v>
      </c>
      <c r="B18" s="14"/>
      <c r="C18" s="106" t="s">
        <v>15</v>
      </c>
      <c r="D18" s="106"/>
      <c r="E18" s="107"/>
      <c r="F18" s="107"/>
      <c r="G18" s="108">
        <v>32102662567</v>
      </c>
      <c r="H18" s="157" t="s">
        <v>16</v>
      </c>
      <c r="I18" s="158"/>
      <c r="J18" s="158"/>
      <c r="K18" s="158"/>
      <c r="L18" s="158"/>
      <c r="M18" s="158"/>
      <c r="N18" s="109">
        <v>6070796622953</v>
      </c>
    </row>
    <row r="19" spans="1:18" s="15" customFormat="1" ht="30.75" customHeight="1" x14ac:dyDescent="0.3">
      <c r="A19" s="106" t="s">
        <v>92</v>
      </c>
      <c r="B19" s="14"/>
      <c r="C19" s="106" t="s">
        <v>17</v>
      </c>
      <c r="D19" s="106"/>
      <c r="E19" s="107"/>
      <c r="F19" s="110"/>
      <c r="G19" s="108">
        <v>96499549486</v>
      </c>
      <c r="H19" s="157"/>
      <c r="I19" s="158"/>
      <c r="J19" s="158"/>
      <c r="K19" s="158"/>
      <c r="L19" s="158"/>
      <c r="M19" s="158"/>
      <c r="N19" s="109"/>
    </row>
    <row r="20" spans="1:18" s="15" customFormat="1" ht="30.75" customHeight="1" x14ac:dyDescent="0.3">
      <c r="A20" s="106" t="s">
        <v>93</v>
      </c>
      <c r="B20" s="14"/>
      <c r="C20" s="106" t="s">
        <v>18</v>
      </c>
      <c r="D20" s="106"/>
      <c r="E20" s="107"/>
      <c r="F20" s="107"/>
      <c r="G20" s="108">
        <v>12272154741</v>
      </c>
      <c r="H20" s="157" t="s">
        <v>19</v>
      </c>
      <c r="I20" s="158"/>
      <c r="J20" s="158"/>
      <c r="K20" s="158"/>
      <c r="L20" s="158"/>
      <c r="M20" s="159"/>
      <c r="N20" s="109">
        <v>612662908026</v>
      </c>
      <c r="Q20" s="149"/>
      <c r="R20" s="153"/>
    </row>
    <row r="21" spans="1:18" s="15" customFormat="1" ht="30.75" customHeight="1" x14ac:dyDescent="0.3">
      <c r="A21" s="106" t="s">
        <v>94</v>
      </c>
      <c r="B21" s="14"/>
      <c r="C21" s="106" t="s">
        <v>84</v>
      </c>
      <c r="D21" s="106"/>
      <c r="E21" s="107"/>
      <c r="F21" s="107"/>
      <c r="G21" s="108">
        <v>26947487317</v>
      </c>
      <c r="H21" s="106" t="s">
        <v>20</v>
      </c>
      <c r="I21" s="107"/>
      <c r="J21" s="107"/>
      <c r="K21" s="107"/>
      <c r="L21" s="107"/>
      <c r="M21" s="107"/>
      <c r="N21" s="108">
        <v>497410635926</v>
      </c>
      <c r="R21" s="106" t="s">
        <v>99</v>
      </c>
    </row>
    <row r="22" spans="1:18" s="15" customFormat="1" ht="30.75" customHeight="1" x14ac:dyDescent="0.3">
      <c r="A22"/>
      <c r="B22" s="14"/>
      <c r="C22" s="107"/>
      <c r="D22" s="107"/>
      <c r="E22" s="107"/>
      <c r="F22" s="107"/>
      <c r="G22" s="111"/>
      <c r="H22" s="106" t="s">
        <v>80</v>
      </c>
      <c r="I22" s="107"/>
      <c r="J22" s="107"/>
      <c r="K22" s="107"/>
      <c r="L22" s="107"/>
      <c r="M22" s="107"/>
      <c r="N22" s="108">
        <v>12190000000</v>
      </c>
      <c r="R22" s="106" t="s">
        <v>100</v>
      </c>
    </row>
    <row r="23" spans="1:18" s="15" customFormat="1" ht="27.6" hidden="1" x14ac:dyDescent="0.3">
      <c r="A23"/>
      <c r="B23" s="14"/>
      <c r="C23" s="107"/>
      <c r="D23" s="107"/>
      <c r="E23" s="107"/>
      <c r="F23" s="107"/>
      <c r="G23" s="111"/>
      <c r="H23" s="106" t="s">
        <v>21</v>
      </c>
      <c r="I23" s="107"/>
      <c r="J23" s="107"/>
      <c r="K23" s="107"/>
      <c r="L23" s="107"/>
      <c r="M23" s="107"/>
      <c r="N23" s="108">
        <v>0</v>
      </c>
      <c r="R23" s="106" t="s">
        <v>101</v>
      </c>
    </row>
    <row r="24" spans="1:18" s="15" customFormat="1" ht="30.75" customHeight="1" x14ac:dyDescent="0.3">
      <c r="A24"/>
      <c r="B24" s="14"/>
      <c r="C24" s="107"/>
      <c r="D24" s="107"/>
      <c r="E24" s="107"/>
      <c r="F24" s="107"/>
      <c r="G24" s="111"/>
      <c r="H24" s="106" t="s">
        <v>79</v>
      </c>
      <c r="I24" s="107"/>
      <c r="J24" s="107"/>
      <c r="K24" s="107"/>
      <c r="L24" s="107"/>
      <c r="M24" s="107"/>
      <c r="N24" s="108">
        <v>68087983268</v>
      </c>
      <c r="R24" s="106" t="s">
        <v>103</v>
      </c>
    </row>
    <row r="25" spans="1:18" s="15" customFormat="1" ht="30.75" customHeight="1" x14ac:dyDescent="0.3">
      <c r="A25"/>
      <c r="B25" s="14"/>
      <c r="C25" s="107"/>
      <c r="D25" s="107"/>
      <c r="E25" s="107"/>
      <c r="F25" s="107"/>
      <c r="G25" s="111"/>
      <c r="H25" s="106" t="s">
        <v>69</v>
      </c>
      <c r="I25" s="107"/>
      <c r="J25" s="107"/>
      <c r="K25" s="107"/>
      <c r="L25" s="107"/>
      <c r="M25" s="107"/>
      <c r="N25" s="108">
        <v>973034864</v>
      </c>
      <c r="R25" s="106" t="s">
        <v>102</v>
      </c>
    </row>
    <row r="26" spans="1:18" s="15" customFormat="1" ht="30.75" hidden="1" customHeight="1" x14ac:dyDescent="0.3">
      <c r="A26"/>
      <c r="B26" s="14"/>
      <c r="C26" s="107"/>
      <c r="D26" s="107"/>
      <c r="E26" s="107"/>
      <c r="F26" s="112"/>
      <c r="G26" s="111"/>
      <c r="H26" s="106" t="s">
        <v>22</v>
      </c>
      <c r="I26" s="107"/>
      <c r="J26" s="107"/>
      <c r="K26" s="107"/>
      <c r="L26" s="107"/>
      <c r="M26" s="112"/>
      <c r="N26" s="108">
        <v>0</v>
      </c>
      <c r="R26" s="106" t="s">
        <v>124</v>
      </c>
    </row>
    <row r="27" spans="1:18" s="15" customFormat="1" ht="30.75" customHeight="1" x14ac:dyDescent="0.3">
      <c r="A27"/>
      <c r="B27" s="14"/>
      <c r="C27" s="107"/>
      <c r="D27" s="107"/>
      <c r="E27" s="107"/>
      <c r="F27" s="112"/>
      <c r="G27" s="113"/>
      <c r="H27" s="106" t="s">
        <v>23</v>
      </c>
      <c r="I27" s="107"/>
      <c r="J27" s="114"/>
      <c r="K27" s="114"/>
      <c r="L27" s="114"/>
      <c r="M27" s="107"/>
      <c r="N27" s="108">
        <v>34001253968</v>
      </c>
      <c r="Q27" s="149">
        <f>+N27-G48</f>
        <v>33455863998</v>
      </c>
      <c r="R27" s="106"/>
    </row>
    <row r="28" spans="1:18" s="15" customFormat="1" ht="30.75" customHeight="1" x14ac:dyDescent="0.3">
      <c r="A28"/>
      <c r="B28" s="14"/>
      <c r="C28" s="107"/>
      <c r="D28" s="107"/>
      <c r="E28" s="107"/>
      <c r="F28" s="112"/>
      <c r="G28" s="113"/>
      <c r="H28" s="115" t="s">
        <v>72</v>
      </c>
      <c r="I28" s="107"/>
      <c r="J28" s="114"/>
      <c r="K28" s="114"/>
      <c r="L28" s="114"/>
      <c r="M28" s="108">
        <v>36610253968</v>
      </c>
      <c r="N28" s="108"/>
      <c r="R28" s="106" t="s">
        <v>104</v>
      </c>
    </row>
    <row r="29" spans="1:18" s="15" customFormat="1" ht="30.75" customHeight="1" x14ac:dyDescent="0.3">
      <c r="A29"/>
      <c r="B29" s="14"/>
      <c r="C29" s="107"/>
      <c r="D29" s="107"/>
      <c r="E29" s="107"/>
      <c r="F29" s="112"/>
      <c r="G29" s="113"/>
      <c r="H29" s="115" t="s">
        <v>71</v>
      </c>
      <c r="I29" s="107"/>
      <c r="J29" s="114"/>
      <c r="K29" s="114"/>
      <c r="L29" s="114"/>
      <c r="M29" s="108">
        <v>-2609000000</v>
      </c>
      <c r="N29" s="108"/>
      <c r="P29" s="151"/>
      <c r="R29" s="106" t="s">
        <v>122</v>
      </c>
    </row>
    <row r="30" spans="1:18" s="15" customFormat="1" ht="27.6" x14ac:dyDescent="0.3">
      <c r="A30"/>
      <c r="B30" s="14"/>
      <c r="C30" s="107"/>
      <c r="D30" s="107"/>
      <c r="E30" s="107"/>
      <c r="F30" s="107"/>
      <c r="G30" s="113"/>
      <c r="H30" s="106"/>
      <c r="I30" s="107"/>
      <c r="J30" s="107"/>
      <c r="K30" s="107"/>
      <c r="L30" s="107"/>
      <c r="M30" s="107"/>
      <c r="N30" s="108"/>
    </row>
    <row r="31" spans="1:18" s="15" customFormat="1" ht="45" customHeight="1" x14ac:dyDescent="0.3">
      <c r="A31"/>
      <c r="B31" s="14"/>
      <c r="C31" s="116" t="s">
        <v>24</v>
      </c>
      <c r="D31" s="116"/>
      <c r="E31" s="117"/>
      <c r="F31" s="118"/>
      <c r="G31" s="119">
        <f>SUM(G13:G30)</f>
        <v>6683459530979</v>
      </c>
      <c r="H31" s="116" t="s">
        <v>25</v>
      </c>
      <c r="I31" s="117"/>
      <c r="J31" s="117"/>
      <c r="K31" s="117"/>
      <c r="L31" s="117"/>
      <c r="M31" s="117"/>
      <c r="N31" s="119">
        <f>+N18+N20</f>
        <v>6683459530979</v>
      </c>
      <c r="Q31" s="100">
        <f>G31-N31</f>
        <v>0</v>
      </c>
      <c r="R31" s="100">
        <f>+G31-N31</f>
        <v>0</v>
      </c>
    </row>
    <row r="32" spans="1:18" s="15" customFormat="1" ht="23.4" thickBot="1" x14ac:dyDescent="0.35">
      <c r="A32"/>
      <c r="B32" s="14"/>
      <c r="G32" s="16"/>
      <c r="N32" s="16"/>
    </row>
    <row r="33" spans="1:18" s="15" customFormat="1" ht="30.75" customHeight="1" x14ac:dyDescent="0.3">
      <c r="A33"/>
      <c r="B33" s="14"/>
      <c r="F33" s="128" t="s">
        <v>26</v>
      </c>
      <c r="G33" s="129"/>
      <c r="H33" s="130">
        <v>225256573797</v>
      </c>
      <c r="I33" s="17"/>
      <c r="J33" s="18"/>
      <c r="K33" s="18"/>
      <c r="L33" s="18"/>
      <c r="M33" s="19"/>
      <c r="N33" s="16"/>
      <c r="R33" s="106" t="s">
        <v>105</v>
      </c>
    </row>
    <row r="34" spans="1:18" s="15" customFormat="1" ht="30.75" customHeight="1" thickBot="1" x14ac:dyDescent="0.35">
      <c r="A34"/>
      <c r="B34" s="14"/>
      <c r="F34" s="131" t="s">
        <v>27</v>
      </c>
      <c r="G34" s="132"/>
      <c r="H34" s="133">
        <v>7568131704009</v>
      </c>
      <c r="I34" s="17"/>
      <c r="J34" s="18"/>
      <c r="K34" s="18"/>
      <c r="L34" s="18"/>
      <c r="M34" s="17"/>
      <c r="N34" s="16"/>
      <c r="R34" s="106" t="s">
        <v>106</v>
      </c>
    </row>
    <row r="35" spans="1:18" x14ac:dyDescent="0.3">
      <c r="H35" s="4"/>
      <c r="I35" s="4"/>
      <c r="J35" s="4"/>
      <c r="K35" s="4"/>
      <c r="L35" s="4"/>
      <c r="M35" s="4"/>
    </row>
    <row r="36" spans="1:18" ht="35.4" x14ac:dyDescent="0.3">
      <c r="C36" s="179" t="s">
        <v>133</v>
      </c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18" x14ac:dyDescent="0.3">
      <c r="H37" s="20"/>
      <c r="I37" s="20"/>
      <c r="J37" s="20"/>
      <c r="K37" s="20"/>
      <c r="L37" s="20"/>
      <c r="M37" s="20"/>
      <c r="N37" s="2"/>
    </row>
    <row r="38" spans="1:18" ht="17.399999999999999" x14ac:dyDescent="0.3">
      <c r="C38" s="180"/>
      <c r="D38" s="180"/>
      <c r="E38" s="180"/>
      <c r="F38" s="180"/>
      <c r="G38" s="101"/>
      <c r="H38" s="180"/>
      <c r="I38" s="180"/>
      <c r="J38" s="180"/>
      <c r="K38" s="180"/>
      <c r="L38" s="180"/>
      <c r="M38" s="180"/>
      <c r="N38" s="101"/>
    </row>
    <row r="39" spans="1:18" ht="33" x14ac:dyDescent="0.3">
      <c r="C39" s="181" t="s">
        <v>28</v>
      </c>
      <c r="D39" s="181"/>
      <c r="E39" s="181"/>
      <c r="F39" s="181"/>
      <c r="G39" s="102" t="s">
        <v>4</v>
      </c>
      <c r="H39" s="181" t="s">
        <v>29</v>
      </c>
      <c r="I39" s="181"/>
      <c r="J39" s="181"/>
      <c r="K39" s="181"/>
      <c r="L39" s="181"/>
      <c r="M39" s="181"/>
      <c r="N39" s="102" t="s">
        <v>4</v>
      </c>
    </row>
    <row r="40" spans="1:18" x14ac:dyDescent="0.3">
      <c r="C40" s="103"/>
      <c r="D40" s="103"/>
      <c r="E40" s="103"/>
      <c r="F40" s="103"/>
      <c r="G40" s="104"/>
      <c r="H40" s="103"/>
      <c r="I40" s="103"/>
      <c r="J40" s="103"/>
      <c r="K40" s="103"/>
      <c r="L40" s="103"/>
      <c r="M40" s="103"/>
      <c r="N40" s="104"/>
    </row>
    <row r="41" spans="1:18" ht="17.399999999999999" x14ac:dyDescent="0.3">
      <c r="C41" s="21"/>
      <c r="D41" s="21"/>
      <c r="E41" s="21"/>
      <c r="F41" s="21"/>
      <c r="G41" s="105"/>
      <c r="H41" s="21"/>
      <c r="I41" s="21"/>
      <c r="J41" s="21"/>
      <c r="K41" s="21"/>
      <c r="L41" s="21"/>
      <c r="M41" s="21"/>
      <c r="N41" s="105"/>
    </row>
    <row r="42" spans="1:18" s="15" customFormat="1" ht="30.75" customHeight="1" x14ac:dyDescent="0.3">
      <c r="A42" s="106" t="s">
        <v>116</v>
      </c>
      <c r="B42" s="14"/>
      <c r="C42" s="106" t="s">
        <v>30</v>
      </c>
      <c r="D42" s="106"/>
      <c r="E42" s="107"/>
      <c r="F42" s="107"/>
      <c r="G42" s="120">
        <v>55342756669</v>
      </c>
      <c r="H42" s="121" t="s">
        <v>31</v>
      </c>
      <c r="I42" s="112"/>
      <c r="J42" s="112"/>
      <c r="K42" s="112"/>
      <c r="L42" s="112"/>
      <c r="M42" s="112"/>
      <c r="N42" s="122">
        <v>25023126461</v>
      </c>
      <c r="R42" s="106" t="s">
        <v>107</v>
      </c>
    </row>
    <row r="43" spans="1:18" s="15" customFormat="1" ht="30.75" customHeight="1" x14ac:dyDescent="0.3">
      <c r="A43" s="106" t="s">
        <v>117</v>
      </c>
      <c r="B43" s="14"/>
      <c r="C43" s="106" t="s">
        <v>32</v>
      </c>
      <c r="D43" s="106"/>
      <c r="E43" s="107"/>
      <c r="F43" s="107"/>
      <c r="G43" s="120">
        <v>86625357994</v>
      </c>
      <c r="H43" s="121" t="s">
        <v>33</v>
      </c>
      <c r="I43" s="112"/>
      <c r="J43" s="112"/>
      <c r="K43" s="112"/>
      <c r="L43" s="112"/>
      <c r="M43" s="112"/>
      <c r="N43" s="122">
        <v>191628059995</v>
      </c>
      <c r="R43" s="106" t="s">
        <v>108</v>
      </c>
    </row>
    <row r="44" spans="1:18" s="15" customFormat="1" ht="30.75" customHeight="1" x14ac:dyDescent="0.3">
      <c r="A44" s="106" t="s">
        <v>118</v>
      </c>
      <c r="B44" s="14"/>
      <c r="C44" s="106" t="s">
        <v>34</v>
      </c>
      <c r="D44" s="106"/>
      <c r="E44" s="107"/>
      <c r="F44" s="107"/>
      <c r="G44" s="120">
        <v>789937422350</v>
      </c>
      <c r="H44" s="121" t="s">
        <v>35</v>
      </c>
      <c r="I44" s="112"/>
      <c r="J44" s="112"/>
      <c r="K44" s="112"/>
      <c r="L44" s="112"/>
      <c r="M44" s="112"/>
      <c r="N44" s="122">
        <v>4158432595</v>
      </c>
      <c r="R44" s="106" t="s">
        <v>109</v>
      </c>
    </row>
    <row r="45" spans="1:18" s="15" customFormat="1" ht="30.75" customHeight="1" x14ac:dyDescent="0.3">
      <c r="A45" s="106" t="s">
        <v>119</v>
      </c>
      <c r="B45" s="14"/>
      <c r="C45" s="106" t="s">
        <v>36</v>
      </c>
      <c r="D45" s="106"/>
      <c r="E45" s="107"/>
      <c r="F45" s="107"/>
      <c r="G45" s="120">
        <v>86338333415</v>
      </c>
      <c r="H45" s="121" t="s">
        <v>37</v>
      </c>
      <c r="I45" s="112"/>
      <c r="J45" s="112"/>
      <c r="K45" s="112"/>
      <c r="L45" s="112"/>
      <c r="M45" s="112"/>
      <c r="N45" s="122">
        <v>69357751445</v>
      </c>
      <c r="R45" s="106" t="s">
        <v>112</v>
      </c>
    </row>
    <row r="46" spans="1:18" s="15" customFormat="1" ht="30.75" customHeight="1" x14ac:dyDescent="0.3">
      <c r="A46" s="106" t="s">
        <v>120</v>
      </c>
      <c r="B46" s="14"/>
      <c r="C46" s="106" t="s">
        <v>38</v>
      </c>
      <c r="D46" s="106"/>
      <c r="E46" s="107"/>
      <c r="F46" s="107"/>
      <c r="G46" s="120">
        <v>13439141074</v>
      </c>
      <c r="H46" s="121" t="s">
        <v>39</v>
      </c>
      <c r="I46" s="112"/>
      <c r="J46" s="112"/>
      <c r="K46" s="112"/>
      <c r="L46" s="112"/>
      <c r="M46" s="112"/>
      <c r="N46" s="122">
        <v>789073871851</v>
      </c>
      <c r="R46" s="106" t="s">
        <v>110</v>
      </c>
    </row>
    <row r="47" spans="1:18" s="15" customFormat="1" ht="30.75" customHeight="1" x14ac:dyDescent="0.3">
      <c r="A47" s="106" t="s">
        <v>121</v>
      </c>
      <c r="B47" s="14"/>
      <c r="C47" s="106" t="s">
        <v>40</v>
      </c>
      <c r="D47" s="106"/>
      <c r="E47" s="107"/>
      <c r="F47" s="107"/>
      <c r="G47" s="120">
        <v>444189959602</v>
      </c>
      <c r="H47" s="121" t="s">
        <v>41</v>
      </c>
      <c r="I47" s="112"/>
      <c r="J47" s="112"/>
      <c r="K47" s="112"/>
      <c r="L47" s="112"/>
      <c r="M47" s="112"/>
      <c r="N47" s="122">
        <v>25488400275</v>
      </c>
      <c r="R47" s="106" t="s">
        <v>111</v>
      </c>
    </row>
    <row r="48" spans="1:18" s="15" customFormat="1" ht="30.75" customHeight="1" x14ac:dyDescent="0.3">
      <c r="A48" s="106" t="s">
        <v>123</v>
      </c>
      <c r="B48" s="14"/>
      <c r="C48" s="121" t="s">
        <v>125</v>
      </c>
      <c r="D48" s="106"/>
      <c r="E48" s="107"/>
      <c r="F48" s="107"/>
      <c r="G48" s="120">
        <v>545389970</v>
      </c>
      <c r="H48" s="121" t="s">
        <v>42</v>
      </c>
      <c r="I48" s="112"/>
      <c r="J48" s="112"/>
      <c r="K48" s="112"/>
      <c r="L48" s="112"/>
      <c r="M48" s="112"/>
      <c r="N48" s="122">
        <v>26131505664</v>
      </c>
      <c r="R48" s="106" t="s">
        <v>113</v>
      </c>
    </row>
    <row r="49" spans="1:21" s="15" customFormat="1" ht="30.75" customHeight="1" x14ac:dyDescent="0.3">
      <c r="B49" s="14"/>
      <c r="C49" s="161" t="s">
        <v>70</v>
      </c>
      <c r="D49" s="106"/>
      <c r="E49" s="107"/>
      <c r="F49" s="107"/>
      <c r="G49" s="120">
        <v>34001253968</v>
      </c>
      <c r="H49" s="121" t="s">
        <v>43</v>
      </c>
      <c r="I49" s="112"/>
      <c r="J49" s="112"/>
      <c r="K49" s="112"/>
      <c r="L49" s="112"/>
      <c r="M49" s="112"/>
      <c r="N49" s="122">
        <v>379096047197</v>
      </c>
      <c r="R49" s="106" t="s">
        <v>114</v>
      </c>
    </row>
    <row r="50" spans="1:21" s="15" customFormat="1" ht="27.6" x14ac:dyDescent="0.3">
      <c r="A50" s="106" t="s">
        <v>126</v>
      </c>
      <c r="B50" s="14"/>
      <c r="C50" s="121" t="s">
        <v>127</v>
      </c>
      <c r="G50" s="120">
        <v>14757288</v>
      </c>
      <c r="H50" s="121" t="s">
        <v>83</v>
      </c>
      <c r="I50" s="112"/>
      <c r="J50" s="112"/>
      <c r="K50" s="112"/>
      <c r="L50" s="112"/>
      <c r="M50" s="112"/>
      <c r="N50" s="122">
        <v>477176847</v>
      </c>
      <c r="R50" s="106" t="s">
        <v>115</v>
      </c>
    </row>
    <row r="51" spans="1:21" s="15" customFormat="1" ht="27.6" x14ac:dyDescent="0.3">
      <c r="A51"/>
      <c r="B51" s="14"/>
      <c r="D51" s="106"/>
      <c r="E51" s="107"/>
      <c r="F51" s="107"/>
      <c r="G51" s="120"/>
      <c r="H51" s="121"/>
      <c r="N51" s="122"/>
      <c r="R51" s="106" t="s">
        <v>129</v>
      </c>
    </row>
    <row r="52" spans="1:21" s="15" customFormat="1" ht="27.6" x14ac:dyDescent="0.3">
      <c r="A52"/>
      <c r="B52" s="14"/>
      <c r="D52" s="107"/>
      <c r="E52" s="107"/>
      <c r="F52" s="107"/>
      <c r="G52" s="112"/>
      <c r="H52" s="121"/>
      <c r="I52" s="112"/>
      <c r="J52" s="112"/>
      <c r="K52" s="112"/>
      <c r="L52" s="112"/>
      <c r="M52" s="112"/>
      <c r="N52" s="122"/>
      <c r="R52" s="106"/>
    </row>
    <row r="53" spans="1:21" s="15" customFormat="1" ht="30.6" customHeight="1" x14ac:dyDescent="0.3">
      <c r="A53"/>
      <c r="B53" s="14"/>
      <c r="C53" s="161"/>
      <c r="D53" s="107"/>
      <c r="E53" s="107"/>
      <c r="F53" s="107"/>
      <c r="G53" s="112"/>
      <c r="H53" s="121"/>
      <c r="I53" s="112"/>
      <c r="J53" s="112"/>
      <c r="K53" s="112"/>
      <c r="L53" s="112"/>
      <c r="M53" s="112"/>
      <c r="N53" s="122"/>
      <c r="R53" s="106"/>
    </row>
    <row r="54" spans="1:21" s="15" customFormat="1" ht="27.6" x14ac:dyDescent="0.3">
      <c r="A54"/>
      <c r="B54" s="14"/>
      <c r="C54" s="107"/>
      <c r="D54" s="107"/>
      <c r="E54" s="107"/>
      <c r="F54" s="107"/>
      <c r="G54" s="112"/>
      <c r="I54" s="112"/>
      <c r="J54" s="112"/>
      <c r="K54" s="112"/>
      <c r="L54" s="112"/>
      <c r="M54" s="112"/>
      <c r="N54" s="122"/>
    </row>
    <row r="55" spans="1:21" s="15" customFormat="1" ht="45" customHeight="1" x14ac:dyDescent="0.3">
      <c r="A55"/>
      <c r="B55" s="14"/>
      <c r="C55" s="116" t="s">
        <v>44</v>
      </c>
      <c r="D55" s="116"/>
      <c r="E55" s="117"/>
      <c r="F55" s="117"/>
      <c r="G55" s="123">
        <f>SUM(G42:G54)</f>
        <v>1510434372330</v>
      </c>
      <c r="H55" s="124" t="s">
        <v>45</v>
      </c>
      <c r="I55" s="125"/>
      <c r="J55" s="125"/>
      <c r="K55" s="125"/>
      <c r="L55" s="125"/>
      <c r="M55" s="125"/>
      <c r="N55" s="119">
        <f>SUM(N42:N54)</f>
        <v>1510434372330</v>
      </c>
      <c r="Q55" s="100">
        <f>+N55-G55</f>
        <v>0</v>
      </c>
      <c r="R55" s="100">
        <f>+G55-N55</f>
        <v>0</v>
      </c>
    </row>
    <row r="56" spans="1:21" x14ac:dyDescent="0.3">
      <c r="G56" s="22"/>
      <c r="M56" s="23"/>
    </row>
    <row r="57" spans="1:21" s="21" customFormat="1" ht="37.5" customHeight="1" x14ac:dyDescent="0.3">
      <c r="A57"/>
      <c r="B57" s="24"/>
      <c r="C57" s="25" t="s">
        <v>78</v>
      </c>
      <c r="D57" s="25"/>
      <c r="E57" s="25"/>
      <c r="F57" s="25"/>
      <c r="G57" s="70"/>
      <c r="H57" s="26"/>
      <c r="I57" s="26"/>
      <c r="J57" s="26"/>
      <c r="K57" s="26"/>
      <c r="L57" s="26"/>
      <c r="M57" s="12"/>
      <c r="N57" s="122"/>
    </row>
    <row r="58" spans="1:21" s="29" customFormat="1" ht="12.75" customHeight="1" x14ac:dyDescent="0.3">
      <c r="A58"/>
      <c r="B58" s="27"/>
      <c r="C58" s="9"/>
      <c r="D58" s="9"/>
      <c r="E58" s="9"/>
      <c r="F58" s="9"/>
      <c r="G58" s="71"/>
      <c r="H58" s="28"/>
      <c r="I58" s="28"/>
      <c r="J58" s="28"/>
      <c r="K58" s="28"/>
      <c r="L58" s="28"/>
      <c r="N58" s="72"/>
    </row>
    <row r="59" spans="1:21" s="21" customFormat="1" ht="46.5" customHeight="1" x14ac:dyDescent="0.3">
      <c r="A59"/>
      <c r="B59" s="24"/>
      <c r="C59" s="139"/>
      <c r="D59" s="140"/>
      <c r="E59" s="141"/>
      <c r="F59" s="182" t="s">
        <v>46</v>
      </c>
      <c r="G59" s="182"/>
      <c r="H59" s="182"/>
      <c r="I59" s="182"/>
      <c r="J59" s="182"/>
      <c r="K59" s="182"/>
      <c r="L59" s="182"/>
      <c r="M59" s="182"/>
      <c r="N59" s="89" t="s">
        <v>47</v>
      </c>
    </row>
    <row r="60" spans="1:21" s="21" customFormat="1" ht="46.5" customHeight="1" x14ac:dyDescent="0.3">
      <c r="A60"/>
      <c r="B60" s="24"/>
      <c r="C60" s="142"/>
      <c r="D60" s="87"/>
      <c r="E60" s="88"/>
      <c r="F60" s="89">
        <v>1</v>
      </c>
      <c r="G60" s="90" t="s">
        <v>48</v>
      </c>
      <c r="H60" s="90" t="s">
        <v>49</v>
      </c>
      <c r="I60" s="90">
        <v>2</v>
      </c>
      <c r="J60" s="89">
        <v>3</v>
      </c>
      <c r="K60" s="89">
        <v>4</v>
      </c>
      <c r="L60" s="89">
        <v>5</v>
      </c>
      <c r="M60" s="89">
        <v>6</v>
      </c>
      <c r="N60" s="138"/>
      <c r="Q60" s="152"/>
      <c r="R60" s="152"/>
    </row>
    <row r="61" spans="1:21" s="15" customFormat="1" ht="42" customHeight="1" x14ac:dyDescent="0.3">
      <c r="A61"/>
      <c r="B61" s="14"/>
      <c r="C61" s="143" t="s">
        <v>50</v>
      </c>
      <c r="D61" s="135"/>
      <c r="E61" s="135"/>
      <c r="F61" s="126">
        <v>4776236501165.0986</v>
      </c>
      <c r="G61" s="126">
        <v>439679960869</v>
      </c>
      <c r="H61" s="126">
        <v>114686252454.00002</v>
      </c>
      <c r="I61" s="126">
        <v>36107444759</v>
      </c>
      <c r="J61" s="126">
        <v>30854147238</v>
      </c>
      <c r="K61" s="126">
        <v>5015213329</v>
      </c>
      <c r="L61" s="126">
        <v>17382647229</v>
      </c>
      <c r="M61" s="126">
        <v>56383575747.220009</v>
      </c>
      <c r="N61" s="126">
        <v>5476345742790.3184</v>
      </c>
      <c r="Q61" s="153"/>
      <c r="T61" s="154"/>
      <c r="U61" s="147"/>
    </row>
    <row r="62" spans="1:21" s="15" customFormat="1" ht="42" customHeight="1" x14ac:dyDescent="0.3">
      <c r="A62"/>
      <c r="B62" s="14"/>
      <c r="C62" s="143" t="s">
        <v>51</v>
      </c>
      <c r="D62" s="135"/>
      <c r="E62" s="135"/>
      <c r="F62" s="126">
        <v>1196074561429.1138</v>
      </c>
      <c r="G62" s="126">
        <v>113652638313.20097</v>
      </c>
      <c r="H62" s="126">
        <v>75345132213</v>
      </c>
      <c r="I62" s="126">
        <v>12406908974.000002</v>
      </c>
      <c r="J62" s="126">
        <v>4653988331.000001</v>
      </c>
      <c r="K62" s="126">
        <v>22900287803</v>
      </c>
      <c r="L62" s="126">
        <v>12928500661.999998</v>
      </c>
      <c r="M62" s="126">
        <v>19327998753</v>
      </c>
      <c r="N62" s="126">
        <v>1457290016478.3147</v>
      </c>
      <c r="Q62" s="14"/>
      <c r="T62" s="154"/>
      <c r="U62" s="147"/>
    </row>
    <row r="63" spans="1:21" s="15" customFormat="1" ht="42" customHeight="1" x14ac:dyDescent="0.3">
      <c r="A63"/>
      <c r="B63" s="14"/>
      <c r="C63" s="143" t="s">
        <v>52</v>
      </c>
      <c r="D63" s="135"/>
      <c r="E63" s="135"/>
      <c r="F63" s="126">
        <v>3580161939735.9849</v>
      </c>
      <c r="G63" s="126">
        <v>326027322555.79901</v>
      </c>
      <c r="H63" s="126">
        <v>39341120241.000015</v>
      </c>
      <c r="I63" s="126">
        <v>23700535785</v>
      </c>
      <c r="J63" s="126">
        <v>26200158907</v>
      </c>
      <c r="K63" s="126">
        <v>-17885074474</v>
      </c>
      <c r="L63" s="126">
        <v>4454146567.0000019</v>
      </c>
      <c r="M63" s="126">
        <v>37055576994.220009</v>
      </c>
      <c r="N63" s="126">
        <v>4019055726312.0039</v>
      </c>
      <c r="Q63" s="14"/>
      <c r="T63" s="154"/>
      <c r="U63" s="147"/>
    </row>
    <row r="64" spans="1:21" s="15" customFormat="1" ht="42" customHeight="1" x14ac:dyDescent="0.3">
      <c r="A64"/>
      <c r="B64" s="14"/>
      <c r="C64" s="144" t="s">
        <v>53</v>
      </c>
      <c r="D64" s="136"/>
      <c r="E64" s="137"/>
      <c r="F64" s="126">
        <v>0</v>
      </c>
      <c r="G64" s="126">
        <v>833556168.86000013</v>
      </c>
      <c r="H64" s="126">
        <v>651121982.87</v>
      </c>
      <c r="I64" s="126">
        <v>1842027609</v>
      </c>
      <c r="J64" s="126">
        <v>2005913734.9999998</v>
      </c>
      <c r="K64" s="126">
        <v>1799378108.3574998</v>
      </c>
      <c r="L64" s="126">
        <v>7741234411</v>
      </c>
      <c r="M64" s="126">
        <v>46000397564.219994</v>
      </c>
      <c r="N64" s="126">
        <v>60873629579.307495</v>
      </c>
      <c r="Q64" s="155"/>
      <c r="R64" s="148"/>
      <c r="T64" s="154"/>
      <c r="U64" s="147"/>
    </row>
    <row r="65" spans="1:33" s="15" customFormat="1" ht="42" customHeight="1" x14ac:dyDescent="0.3">
      <c r="A65"/>
      <c r="B65" s="14"/>
      <c r="C65" s="143" t="s">
        <v>54</v>
      </c>
      <c r="D65" s="135"/>
      <c r="E65" s="135"/>
      <c r="F65" s="126"/>
      <c r="G65" s="126"/>
      <c r="H65" s="126"/>
      <c r="I65" s="126"/>
      <c r="J65" s="126"/>
      <c r="K65" s="126"/>
      <c r="L65" s="126"/>
      <c r="M65" s="126"/>
      <c r="N65" s="126">
        <v>23439501847</v>
      </c>
      <c r="Q65" s="155"/>
      <c r="T65" s="154"/>
      <c r="U65" s="147"/>
    </row>
    <row r="66" spans="1:33" s="15" customFormat="1" ht="42" customHeight="1" x14ac:dyDescent="0.3">
      <c r="A66"/>
      <c r="B66" s="14"/>
      <c r="C66" s="143" t="s">
        <v>55</v>
      </c>
      <c r="D66" s="135"/>
      <c r="E66" s="135"/>
      <c r="F66" s="126"/>
      <c r="G66" s="126"/>
      <c r="H66" s="126"/>
      <c r="I66" s="126"/>
      <c r="J66" s="126"/>
      <c r="K66" s="126"/>
      <c r="L66" s="126"/>
      <c r="M66" s="126"/>
      <c r="N66" s="126">
        <v>112942804944</v>
      </c>
      <c r="Q66" s="155"/>
      <c r="R66" s="148"/>
      <c r="T66" s="154"/>
      <c r="U66" s="147"/>
    </row>
    <row r="67" spans="1:33" s="15" customFormat="1" ht="42" customHeight="1" x14ac:dyDescent="0.3">
      <c r="A67"/>
      <c r="B67" s="14"/>
      <c r="C67" s="145" t="s">
        <v>85</v>
      </c>
      <c r="D67" s="146"/>
      <c r="E67" s="146"/>
      <c r="F67" s="126"/>
      <c r="G67" s="126"/>
      <c r="H67" s="126"/>
      <c r="I67" s="126"/>
      <c r="J67" s="126"/>
      <c r="K67" s="126"/>
      <c r="L67" s="126"/>
      <c r="M67" s="126"/>
      <c r="N67" s="126">
        <v>-28629673517.692505</v>
      </c>
      <c r="Q67" s="154"/>
      <c r="T67" s="154"/>
      <c r="U67" s="147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</row>
    <row r="68" spans="1:33" s="15" customFormat="1" ht="24.75" customHeight="1" x14ac:dyDescent="0.3">
      <c r="A68"/>
      <c r="B68" s="14"/>
      <c r="C68" s="30"/>
      <c r="D68" s="30"/>
      <c r="E68" s="30"/>
      <c r="F68" s="30"/>
      <c r="G68" s="74"/>
      <c r="H68" s="31"/>
      <c r="I68" s="31"/>
      <c r="J68" s="31"/>
      <c r="K68" s="31"/>
      <c r="L68" s="31"/>
      <c r="M68" s="32"/>
      <c r="N68" s="68"/>
      <c r="Q68" s="156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</row>
    <row r="69" spans="1:33" s="15" customFormat="1" ht="23.25" customHeight="1" x14ac:dyDescent="0.3">
      <c r="A69"/>
      <c r="B69" s="14"/>
      <c r="C69" s="84" t="s">
        <v>74</v>
      </c>
      <c r="D69" s="33"/>
      <c r="E69" s="30"/>
      <c r="F69" s="30"/>
      <c r="G69" s="74"/>
      <c r="H69" s="31"/>
      <c r="I69" s="31"/>
      <c r="J69" s="31"/>
      <c r="K69" s="31"/>
      <c r="L69" s="31"/>
      <c r="M69" s="32"/>
      <c r="N69" s="81"/>
      <c r="Q69" s="156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</row>
    <row r="70" spans="1:33" s="15" customFormat="1" ht="23.25" customHeight="1" x14ac:dyDescent="0.3">
      <c r="A70"/>
      <c r="B70" s="14"/>
      <c r="C70" s="84" t="s">
        <v>131</v>
      </c>
      <c r="D70" s="33"/>
      <c r="E70" s="30"/>
      <c r="F70" s="30"/>
      <c r="G70" s="75"/>
      <c r="H70" s="75"/>
      <c r="I70" s="76"/>
      <c r="J70" s="76"/>
      <c r="K70" s="31"/>
      <c r="L70" s="76"/>
      <c r="M70" s="76"/>
      <c r="N70" s="81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</row>
    <row r="71" spans="1:33" s="8" customFormat="1" ht="23.25" customHeight="1" x14ac:dyDescent="0.3">
      <c r="A71"/>
      <c r="B71" s="34"/>
      <c r="C71" s="35"/>
      <c r="D71" s="35"/>
      <c r="E71" s="36"/>
      <c r="F71" s="36"/>
      <c r="G71" s="37"/>
      <c r="H71" s="38"/>
      <c r="I71" s="38"/>
      <c r="J71" s="38"/>
      <c r="K71" s="38"/>
      <c r="L71" s="38"/>
      <c r="M71" s="5"/>
      <c r="N71" s="81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</row>
    <row r="72" spans="1:33" s="29" customFormat="1" ht="23.25" customHeight="1" x14ac:dyDescent="0.3">
      <c r="A72"/>
      <c r="B72" s="27"/>
      <c r="C72" s="39"/>
      <c r="D72" s="39"/>
      <c r="E72" s="39"/>
      <c r="F72" s="39"/>
      <c r="G72" s="40"/>
      <c r="H72" s="41"/>
      <c r="I72" s="50"/>
      <c r="J72" s="41"/>
      <c r="K72" s="41"/>
      <c r="L72" s="41"/>
      <c r="M72" s="9"/>
      <c r="N72" s="81"/>
      <c r="Q72" s="15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</row>
    <row r="73" spans="1:33" s="12" customFormat="1" ht="33" customHeight="1" x14ac:dyDescent="0.3">
      <c r="A73"/>
      <c r="B73" s="11"/>
      <c r="C73" s="184" t="s">
        <v>75</v>
      </c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</row>
    <row r="74" spans="1:33" s="9" customFormat="1" ht="14.1" customHeight="1" thickBot="1" x14ac:dyDescent="0.35">
      <c r="A74"/>
      <c r="B74" s="42"/>
      <c r="F74" s="39"/>
      <c r="G74" s="2"/>
      <c r="H74" s="43"/>
      <c r="I74" s="43"/>
      <c r="J74" s="43"/>
      <c r="K74" s="43"/>
      <c r="L74" s="43"/>
      <c r="M74" s="43"/>
      <c r="N74" s="4"/>
      <c r="O74" s="2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</row>
    <row r="75" spans="1:33" s="21" customFormat="1" ht="28.5" customHeight="1" thickBot="1" x14ac:dyDescent="0.35">
      <c r="A75"/>
      <c r="B75" s="24"/>
      <c r="C75" s="44"/>
      <c r="D75" s="44"/>
      <c r="E75" s="169" t="s">
        <v>56</v>
      </c>
      <c r="F75" s="170"/>
      <c r="G75" s="162" t="s">
        <v>57</v>
      </c>
      <c r="H75" s="185" t="s">
        <v>58</v>
      </c>
      <c r="I75" s="185"/>
      <c r="J75" s="163" t="s">
        <v>59</v>
      </c>
      <c r="K75" s="45"/>
      <c r="L75" s="45"/>
      <c r="M75" s="45"/>
      <c r="N75" s="46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</row>
    <row r="76" spans="1:33" s="21" customFormat="1" ht="31.5" customHeight="1" x14ac:dyDescent="0.3">
      <c r="A76"/>
      <c r="B76" s="24"/>
      <c r="E76" s="177"/>
      <c r="F76" s="178"/>
      <c r="G76" s="160" t="s">
        <v>60</v>
      </c>
      <c r="H76" s="160" t="s">
        <v>61</v>
      </c>
      <c r="I76" s="165" t="s">
        <v>62</v>
      </c>
      <c r="J76" s="166" t="s">
        <v>73</v>
      </c>
      <c r="K76" s="47"/>
      <c r="L76" s="47"/>
      <c r="M76" s="47"/>
      <c r="N76" s="46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</row>
    <row r="77" spans="1:33" s="15" customFormat="1" ht="42" customHeight="1" x14ac:dyDescent="0.3">
      <c r="A77"/>
      <c r="B77" s="14"/>
      <c r="E77" s="171" t="s">
        <v>81</v>
      </c>
      <c r="F77" s="172"/>
      <c r="G77" s="126">
        <v>442643583884</v>
      </c>
      <c r="H77" s="126">
        <v>54767052042</v>
      </c>
      <c r="I77" s="126">
        <v>0</v>
      </c>
      <c r="J77" s="127">
        <v>497410635926</v>
      </c>
      <c r="K77" s="16"/>
      <c r="L77" s="16"/>
      <c r="M77" s="16"/>
      <c r="N77" s="16"/>
      <c r="Q77" s="80">
        <f t="shared" ref="Q77" si="0">+J77-N21</f>
        <v>0</v>
      </c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</row>
    <row r="78" spans="1:33" s="15" customFormat="1" ht="42" customHeight="1" x14ac:dyDescent="0.3">
      <c r="A78"/>
      <c r="B78" s="14"/>
      <c r="E78" s="171" t="s">
        <v>80</v>
      </c>
      <c r="F78" s="172"/>
      <c r="G78" s="126">
        <v>12190000000</v>
      </c>
      <c r="H78" s="126">
        <v>0</v>
      </c>
      <c r="I78" s="126">
        <v>0</v>
      </c>
      <c r="J78" s="127">
        <v>12190000000</v>
      </c>
      <c r="K78" s="16" t="s">
        <v>130</v>
      </c>
      <c r="L78" s="16"/>
      <c r="M78" s="16"/>
      <c r="N78" s="16"/>
      <c r="Q78" s="80">
        <f>+J78-N22</f>
        <v>0</v>
      </c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</row>
    <row r="79" spans="1:33" s="15" customFormat="1" ht="42" hidden="1" customHeight="1" x14ac:dyDescent="0.3">
      <c r="A79"/>
      <c r="B79" s="14"/>
      <c r="E79" s="194" t="s">
        <v>128</v>
      </c>
      <c r="F79" s="195"/>
      <c r="G79" s="126">
        <v>0</v>
      </c>
      <c r="H79" s="126">
        <v>0</v>
      </c>
      <c r="I79" s="126">
        <v>0</v>
      </c>
      <c r="J79" s="127">
        <v>0</v>
      </c>
      <c r="K79" s="16"/>
      <c r="L79" s="16"/>
      <c r="M79" s="16"/>
      <c r="N79" s="16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</row>
    <row r="80" spans="1:33" s="15" customFormat="1" ht="42" customHeight="1" x14ac:dyDescent="0.3">
      <c r="A80"/>
      <c r="B80" s="14"/>
      <c r="E80" s="171" t="s">
        <v>79</v>
      </c>
      <c r="F80" s="172"/>
      <c r="G80" s="126">
        <v>54396220257</v>
      </c>
      <c r="H80" s="126">
        <v>13691763011</v>
      </c>
      <c r="I80" s="126">
        <v>0</v>
      </c>
      <c r="J80" s="127">
        <v>68087983268</v>
      </c>
      <c r="K80" s="16"/>
      <c r="L80" s="16"/>
      <c r="M80" s="16"/>
      <c r="N80" s="16"/>
      <c r="Q80" s="80">
        <f>+J80-N24</f>
        <v>0</v>
      </c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</row>
    <row r="81" spans="1:33" s="15" customFormat="1" ht="42" customHeight="1" x14ac:dyDescent="0.3">
      <c r="A81"/>
      <c r="B81" s="14"/>
      <c r="E81" s="171" t="s">
        <v>69</v>
      </c>
      <c r="F81" s="172"/>
      <c r="G81" s="126">
        <v>973034864</v>
      </c>
      <c r="H81" s="126">
        <v>0</v>
      </c>
      <c r="I81" s="126">
        <v>0</v>
      </c>
      <c r="J81" s="127">
        <v>973034864</v>
      </c>
      <c r="K81" s="16"/>
      <c r="L81" s="16"/>
      <c r="M81" s="16"/>
      <c r="N81" s="16"/>
      <c r="Q81" s="80">
        <f>+J81-N25</f>
        <v>0</v>
      </c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</row>
    <row r="82" spans="1:33" s="15" customFormat="1" ht="42" customHeight="1" x14ac:dyDescent="0.3">
      <c r="A82"/>
      <c r="B82" s="14"/>
      <c r="E82" s="171" t="s">
        <v>22</v>
      </c>
      <c r="F82" s="172"/>
      <c r="G82" s="126">
        <v>0</v>
      </c>
      <c r="H82" s="126">
        <v>68458815053</v>
      </c>
      <c r="I82" s="126">
        <v>68458815053</v>
      </c>
      <c r="J82" s="127">
        <v>0</v>
      </c>
      <c r="K82" s="16"/>
      <c r="L82" s="16"/>
      <c r="M82" s="16"/>
      <c r="N82" s="16"/>
      <c r="Q82" s="80">
        <f>+J82-N26</f>
        <v>0</v>
      </c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</row>
    <row r="83" spans="1:33" s="15" customFormat="1" ht="42" customHeight="1" thickBot="1" x14ac:dyDescent="0.35">
      <c r="A83"/>
      <c r="B83" s="14"/>
      <c r="E83" s="173" t="s">
        <v>82</v>
      </c>
      <c r="F83" s="174"/>
      <c r="G83" s="167">
        <v>68458815053</v>
      </c>
      <c r="H83" s="167">
        <v>34001253968</v>
      </c>
      <c r="I83" s="167">
        <v>68458815053</v>
      </c>
      <c r="J83" s="168">
        <v>34001253968</v>
      </c>
      <c r="K83" s="77"/>
      <c r="L83" s="16"/>
      <c r="M83" s="16"/>
      <c r="N83" s="16"/>
      <c r="Q83" s="80">
        <f>+J83-N27</f>
        <v>0</v>
      </c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</row>
    <row r="84" spans="1:33" s="32" customFormat="1" ht="42" customHeight="1" thickBot="1" x14ac:dyDescent="0.35">
      <c r="A84"/>
      <c r="B84" s="48"/>
      <c r="C84" s="15"/>
      <c r="D84" s="15"/>
      <c r="E84" s="175" t="s">
        <v>63</v>
      </c>
      <c r="F84" s="176"/>
      <c r="G84" s="164">
        <f>SUM(G77:G83)</f>
        <v>578661654058</v>
      </c>
      <c r="H84" s="164">
        <f>SUM(H77:H83)</f>
        <v>170918884074</v>
      </c>
      <c r="I84" s="164">
        <f>SUM(I77:I83)</f>
        <v>136917630106</v>
      </c>
      <c r="J84" s="164">
        <f t="shared" ref="J84" si="1">SUM(J77:J83)</f>
        <v>612662908026</v>
      </c>
      <c r="K84" s="18"/>
      <c r="L84" s="16"/>
      <c r="M84" s="17"/>
      <c r="N84" s="16"/>
      <c r="O84" s="15"/>
      <c r="Q84" s="80">
        <f>+J84-N20</f>
        <v>0</v>
      </c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</row>
    <row r="85" spans="1:33" s="9" customFormat="1" ht="14.1" customHeight="1" x14ac:dyDescent="0.3">
      <c r="A85"/>
      <c r="B85" s="42"/>
      <c r="C85" s="2"/>
      <c r="D85" s="2"/>
      <c r="E85" s="2"/>
      <c r="G85" s="49"/>
      <c r="H85" s="50"/>
      <c r="I85" s="50"/>
      <c r="J85" s="50"/>
      <c r="K85" s="50"/>
      <c r="L85" s="50"/>
      <c r="M85" s="50"/>
      <c r="N85" s="51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</row>
    <row r="86" spans="1:33" s="9" customFormat="1" ht="14.1" customHeight="1" x14ac:dyDescent="0.3">
      <c r="A86"/>
      <c r="B86" s="42"/>
      <c r="C86" s="2"/>
      <c r="D86" s="2"/>
      <c r="E86" s="2"/>
      <c r="G86" s="49"/>
      <c r="H86" s="50"/>
      <c r="I86" s="50"/>
      <c r="J86" s="50"/>
      <c r="K86" s="50"/>
      <c r="L86" s="50"/>
      <c r="M86" s="50"/>
      <c r="N86" s="51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</row>
    <row r="87" spans="1:33" s="9" customFormat="1" ht="14.1" customHeight="1" x14ac:dyDescent="0.3">
      <c r="A87"/>
      <c r="B87" s="42"/>
      <c r="C87" s="2"/>
      <c r="D87" s="2"/>
      <c r="E87" s="2"/>
      <c r="G87" s="49"/>
      <c r="H87" s="50"/>
      <c r="I87" s="50"/>
      <c r="J87" s="50"/>
      <c r="K87" s="50"/>
      <c r="L87" s="50"/>
      <c r="M87" s="50"/>
      <c r="N87" s="51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</row>
    <row r="88" spans="1:33" s="9" customFormat="1" ht="22.8" x14ac:dyDescent="0.3">
      <c r="A88"/>
      <c r="B88" s="42"/>
      <c r="C88" s="2"/>
      <c r="D88" s="2"/>
      <c r="E88" s="2"/>
      <c r="G88" s="49"/>
      <c r="H88" s="50"/>
      <c r="J88" s="50"/>
      <c r="K88" s="50"/>
      <c r="L88" s="50"/>
      <c r="M88" s="50"/>
      <c r="N88" s="51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</row>
    <row r="89" spans="1:33" s="12" customFormat="1" ht="39.75" customHeight="1" x14ac:dyDescent="0.3">
      <c r="A89"/>
      <c r="B89" s="11"/>
      <c r="C89" s="184" t="s">
        <v>76</v>
      </c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</row>
    <row r="90" spans="1:33" ht="14.1" customHeight="1" x14ac:dyDescent="0.3">
      <c r="C90" s="9"/>
      <c r="D90" s="9"/>
      <c r="E90" s="9"/>
      <c r="G90" s="65"/>
      <c r="H90" s="65"/>
      <c r="I90" s="65"/>
      <c r="J90" s="65"/>
      <c r="K90" s="65"/>
      <c r="L90" s="65"/>
      <c r="N90" s="65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</row>
    <row r="91" spans="1:33" ht="46.5" customHeight="1" x14ac:dyDescent="0.3">
      <c r="F91" s="186" t="s">
        <v>64</v>
      </c>
      <c r="G91" s="186"/>
      <c r="H91" s="186"/>
      <c r="I91" s="186"/>
      <c r="J91" s="186"/>
      <c r="K91" s="45"/>
      <c r="L91" s="45"/>
      <c r="M91" s="60"/>
      <c r="N91" s="65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</row>
    <row r="92" spans="1:33" ht="87" customHeight="1" x14ac:dyDescent="0.3">
      <c r="F92" s="94"/>
      <c r="G92" s="95"/>
      <c r="H92" s="91" t="s">
        <v>65</v>
      </c>
      <c r="I92" s="92" t="s">
        <v>77</v>
      </c>
      <c r="J92" s="93" t="s">
        <v>68</v>
      </c>
      <c r="K92" s="66"/>
      <c r="L92" s="66"/>
      <c r="M92" s="86"/>
      <c r="N92" s="65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</row>
    <row r="93" spans="1:33" s="15" customFormat="1" ht="21" customHeight="1" x14ac:dyDescent="0.3">
      <c r="A93"/>
      <c r="B93" s="14"/>
      <c r="F93" s="187" t="s">
        <v>66</v>
      </c>
      <c r="G93" s="188"/>
      <c r="H93" s="189">
        <v>0.14360000000000001</v>
      </c>
      <c r="I93" s="189">
        <v>6.3267115958456979E-2</v>
      </c>
      <c r="J93" s="189">
        <v>0.12653423191691396</v>
      </c>
      <c r="K93" s="193"/>
      <c r="L93" s="67"/>
      <c r="M93" s="67"/>
      <c r="N93" s="68"/>
      <c r="O93" s="69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</row>
    <row r="94" spans="1:33" s="15" customFormat="1" ht="23.25" customHeight="1" x14ac:dyDescent="0.3">
      <c r="A94"/>
      <c r="B94" s="14"/>
      <c r="F94" s="191" t="s">
        <v>67</v>
      </c>
      <c r="G94" s="192"/>
      <c r="H94" s="190"/>
      <c r="I94" s="190"/>
      <c r="J94" s="190"/>
      <c r="K94" s="193"/>
      <c r="L94" s="67"/>
      <c r="M94" s="67"/>
      <c r="N94" s="68"/>
      <c r="O94" s="69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</row>
    <row r="95" spans="1:33" s="15" customFormat="1" ht="14.1" customHeight="1" x14ac:dyDescent="0.3">
      <c r="A95"/>
      <c r="B95" s="14"/>
      <c r="F95" s="96"/>
      <c r="G95" s="97"/>
      <c r="H95" s="98"/>
      <c r="I95" s="98"/>
      <c r="J95" s="99"/>
      <c r="K95" s="68"/>
      <c r="L95" s="68"/>
      <c r="M95" s="68"/>
      <c r="N95" s="68"/>
    </row>
    <row r="96" spans="1:33" x14ac:dyDescent="0.3">
      <c r="B96" s="2"/>
      <c r="G96" s="53"/>
      <c r="I96" s="55"/>
      <c r="J96" s="54"/>
      <c r="K96" s="54"/>
      <c r="L96" s="54"/>
      <c r="M96" s="52"/>
      <c r="N96" s="51"/>
    </row>
    <row r="97" spans="2:14" ht="84.75" customHeight="1" x14ac:dyDescent="0.3">
      <c r="B97" s="2"/>
      <c r="G97" s="53"/>
      <c r="I97" s="134"/>
      <c r="J97" s="134"/>
      <c r="K97" s="54"/>
      <c r="L97" s="54"/>
      <c r="M97" s="52"/>
      <c r="N97" s="51"/>
    </row>
    <row r="98" spans="2:14" x14ac:dyDescent="0.3">
      <c r="B98" s="2"/>
      <c r="G98" s="53"/>
      <c r="I98" s="55"/>
      <c r="J98" s="54"/>
      <c r="K98" s="54"/>
      <c r="L98" s="54"/>
      <c r="M98" s="52"/>
      <c r="N98" s="51"/>
    </row>
    <row r="99" spans="2:14" x14ac:dyDescent="0.3">
      <c r="B99" s="2"/>
      <c r="G99" s="53"/>
      <c r="I99" s="55"/>
      <c r="J99" s="54"/>
      <c r="K99" s="54"/>
      <c r="L99" s="54"/>
      <c r="M99" s="52"/>
      <c r="N99" s="51"/>
    </row>
    <row r="100" spans="2:14" x14ac:dyDescent="0.3">
      <c r="B100" s="2"/>
      <c r="G100" s="53"/>
      <c r="I100" s="55"/>
      <c r="J100" s="54"/>
      <c r="K100" s="54"/>
      <c r="L100" s="54"/>
      <c r="M100" s="52"/>
      <c r="N100" s="51"/>
    </row>
    <row r="101" spans="2:14" x14ac:dyDescent="0.3">
      <c r="B101" s="2"/>
      <c r="G101" s="53"/>
      <c r="I101" s="55"/>
      <c r="J101" s="54"/>
      <c r="K101" s="54"/>
      <c r="L101" s="54"/>
      <c r="M101" s="52"/>
      <c r="N101" s="51"/>
    </row>
    <row r="102" spans="2:14" x14ac:dyDescent="0.3">
      <c r="B102" s="2"/>
      <c r="G102" s="53"/>
      <c r="I102" s="55"/>
      <c r="J102" s="54"/>
      <c r="K102" s="54"/>
      <c r="L102" s="54"/>
      <c r="M102" s="52"/>
      <c r="N102" s="51"/>
    </row>
    <row r="103" spans="2:14" x14ac:dyDescent="0.3">
      <c r="B103" s="2"/>
      <c r="G103" s="53"/>
      <c r="I103" s="55"/>
      <c r="J103" s="54"/>
      <c r="K103" s="54"/>
      <c r="L103" s="54"/>
      <c r="M103" s="52"/>
      <c r="N103" s="51"/>
    </row>
    <row r="104" spans="2:14" x14ac:dyDescent="0.3">
      <c r="B104" s="2"/>
      <c r="G104" s="53"/>
      <c r="I104" s="55"/>
      <c r="J104" s="54"/>
      <c r="K104" s="54"/>
      <c r="L104" s="54"/>
      <c r="M104" s="52"/>
      <c r="N104" s="51"/>
    </row>
    <row r="105" spans="2:14" x14ac:dyDescent="0.3">
      <c r="B105" s="2"/>
      <c r="G105" s="53"/>
      <c r="I105" s="55"/>
      <c r="J105" s="54"/>
      <c r="K105" s="54"/>
      <c r="L105" s="54"/>
      <c r="M105" s="52"/>
      <c r="N105" s="51"/>
    </row>
    <row r="106" spans="2:14" x14ac:dyDescent="0.3">
      <c r="B106" s="2"/>
      <c r="G106" s="53"/>
      <c r="I106" s="55"/>
      <c r="J106" s="54"/>
      <c r="K106" s="54"/>
      <c r="L106" s="54"/>
      <c r="M106" s="52"/>
      <c r="N106" s="51"/>
    </row>
    <row r="107" spans="2:14" x14ac:dyDescent="0.3">
      <c r="B107" s="2"/>
      <c r="G107" s="53"/>
      <c r="I107" s="55"/>
      <c r="J107" s="54"/>
      <c r="K107" s="54"/>
      <c r="L107" s="54"/>
      <c r="M107" s="52"/>
      <c r="N107" s="51"/>
    </row>
    <row r="108" spans="2:14" x14ac:dyDescent="0.3">
      <c r="B108" s="2"/>
      <c r="G108" s="53"/>
      <c r="I108" s="55"/>
      <c r="J108" s="54"/>
      <c r="K108" s="54"/>
      <c r="L108" s="54"/>
      <c r="M108" s="52"/>
      <c r="N108" s="51"/>
    </row>
    <row r="109" spans="2:14" x14ac:dyDescent="0.3">
      <c r="B109" s="2"/>
      <c r="G109" s="53"/>
      <c r="I109" s="55"/>
      <c r="J109" s="54"/>
      <c r="K109" s="54"/>
      <c r="L109" s="54"/>
      <c r="M109" s="52"/>
      <c r="N109" s="51"/>
    </row>
    <row r="110" spans="2:14" x14ac:dyDescent="0.3">
      <c r="B110" s="2"/>
      <c r="G110" s="53"/>
      <c r="I110" s="55"/>
      <c r="J110" s="54"/>
      <c r="K110" s="54"/>
      <c r="L110" s="54"/>
      <c r="M110" s="52"/>
      <c r="N110" s="51"/>
    </row>
    <row r="111" spans="2:14" x14ac:dyDescent="0.3">
      <c r="B111" s="2"/>
      <c r="G111" s="53"/>
      <c r="I111" s="55"/>
      <c r="J111" s="54"/>
      <c r="K111" s="54"/>
      <c r="L111" s="54"/>
      <c r="M111" s="52"/>
      <c r="N111" s="51"/>
    </row>
    <row r="112" spans="2:14" x14ac:dyDescent="0.3">
      <c r="B112" s="2"/>
      <c r="G112" s="53"/>
      <c r="I112" s="55"/>
      <c r="J112"/>
      <c r="K112" s="54"/>
      <c r="L112" s="54"/>
      <c r="M112" s="52"/>
      <c r="N112" s="51"/>
    </row>
    <row r="113" spans="2:14" ht="28.8" x14ac:dyDescent="0.3">
      <c r="B113" s="2"/>
      <c r="G113" s="53"/>
      <c r="I113" s="78"/>
      <c r="J113" s="54"/>
      <c r="K113" s="54"/>
      <c r="L113" s="54"/>
      <c r="M113" s="52"/>
      <c r="N113" s="51"/>
    </row>
    <row r="114" spans="2:14" ht="34.5" customHeight="1" x14ac:dyDescent="0.3">
      <c r="B114" s="2"/>
      <c r="G114" s="2"/>
      <c r="H114" s="79"/>
      <c r="I114" s="79"/>
      <c r="J114" s="79"/>
      <c r="K114" s="79"/>
      <c r="L114" s="79"/>
      <c r="M114" s="52"/>
      <c r="N114" s="51"/>
    </row>
    <row r="115" spans="2:14" x14ac:dyDescent="0.3">
      <c r="B115" s="2"/>
      <c r="G115" s="2"/>
      <c r="H115" s="183"/>
      <c r="I115" s="183"/>
      <c r="J115" s="183"/>
      <c r="K115" s="183"/>
      <c r="L115" s="183"/>
      <c r="M115" s="183"/>
    </row>
    <row r="116" spans="2:14" ht="14.1" customHeight="1" x14ac:dyDescent="0.3">
      <c r="G116" s="65"/>
      <c r="J116" s="1"/>
      <c r="K116" s="1"/>
      <c r="L116" s="1"/>
      <c r="M116" s="56"/>
      <c r="N116" s="65"/>
    </row>
    <row r="117" spans="2:14" ht="14.1" customHeight="1" x14ac:dyDescent="0.3">
      <c r="G117" s="65"/>
      <c r="L117" s="57"/>
      <c r="M117" s="52"/>
      <c r="N117" s="65"/>
    </row>
    <row r="118" spans="2:14" ht="14.1" customHeight="1" x14ac:dyDescent="0.3">
      <c r="B118" s="20"/>
      <c r="C118" s="20"/>
      <c r="D118" s="20"/>
      <c r="E118" s="20"/>
      <c r="F118" s="58"/>
      <c r="G118" s="58"/>
      <c r="H118" s="58"/>
      <c r="I118" s="58"/>
      <c r="J118" s="59"/>
      <c r="K118" s="59"/>
      <c r="L118" s="57"/>
      <c r="M118" s="59"/>
      <c r="N118" s="59"/>
    </row>
    <row r="119" spans="2:14" ht="14.1" customHeight="1" x14ac:dyDescent="0.3">
      <c r="C119" s="20"/>
      <c r="D119" s="20"/>
      <c r="E119" s="60"/>
      <c r="F119" s="73"/>
      <c r="G119" s="73"/>
      <c r="H119" s="73"/>
      <c r="I119" s="73"/>
      <c r="J119" s="61"/>
      <c r="K119" s="61"/>
      <c r="L119" s="61"/>
      <c r="M119" s="61"/>
      <c r="N119" s="61"/>
    </row>
    <row r="120" spans="2:14" ht="14.1" customHeight="1" x14ac:dyDescent="0.3">
      <c r="C120" s="20"/>
      <c r="D120" s="20"/>
      <c r="E120" s="20"/>
      <c r="F120" s="20"/>
      <c r="G120" s="20"/>
      <c r="M120" s="52"/>
      <c r="N120" s="65"/>
    </row>
    <row r="121" spans="2:14" ht="14.1" customHeight="1" x14ac:dyDescent="0.3">
      <c r="C121" s="62"/>
      <c r="D121" s="62"/>
      <c r="E121" s="60"/>
      <c r="F121" s="62"/>
      <c r="G121" s="62"/>
      <c r="N121" s="65"/>
    </row>
    <row r="127" spans="2:14" ht="15" customHeight="1" x14ac:dyDescent="0.3">
      <c r="E127" s="63"/>
    </row>
    <row r="128" spans="2:14" ht="15" customHeight="1" x14ac:dyDescent="0.3">
      <c r="I128" s="60"/>
      <c r="J128" s="60"/>
    </row>
    <row r="129" spans="2:14" ht="15" customHeight="1" x14ac:dyDescent="0.3">
      <c r="I129" s="82"/>
      <c r="J129" s="83"/>
    </row>
    <row r="130" spans="2:14" ht="15" customHeight="1" x14ac:dyDescent="0.3">
      <c r="I130" s="82"/>
      <c r="J130" s="83"/>
    </row>
    <row r="131" spans="2:14" ht="15" customHeight="1" x14ac:dyDescent="0.3">
      <c r="I131" s="60"/>
      <c r="J131" s="60"/>
    </row>
    <row r="132" spans="2:14" x14ac:dyDescent="0.3">
      <c r="I132" s="82"/>
      <c r="J132" s="83"/>
    </row>
    <row r="133" spans="2:14" x14ac:dyDescent="0.3">
      <c r="I133" s="82"/>
      <c r="J133" s="83"/>
      <c r="K133" s="64"/>
      <c r="L133" s="64"/>
    </row>
    <row r="134" spans="2:14" x14ac:dyDescent="0.3">
      <c r="I134" s="60"/>
      <c r="J134" s="60"/>
    </row>
    <row r="135" spans="2:14" ht="15" customHeight="1" x14ac:dyDescent="0.3">
      <c r="I135" s="82"/>
      <c r="J135" s="83"/>
    </row>
    <row r="136" spans="2:14" x14ac:dyDescent="0.3">
      <c r="I136" s="82"/>
      <c r="J136" s="83"/>
    </row>
    <row r="137" spans="2:14" x14ac:dyDescent="0.3">
      <c r="B137" s="2"/>
      <c r="G137" s="2"/>
      <c r="I137" s="60"/>
      <c r="J137" s="60"/>
      <c r="N137" s="2"/>
    </row>
    <row r="138" spans="2:14" x14ac:dyDescent="0.3">
      <c r="B138" s="2"/>
      <c r="G138" s="2"/>
      <c r="I138" s="82"/>
      <c r="J138" s="83"/>
      <c r="N138" s="2"/>
    </row>
    <row r="139" spans="2:14" x14ac:dyDescent="0.3">
      <c r="B139" s="2"/>
      <c r="G139" s="2"/>
      <c r="I139" s="82"/>
      <c r="J139" s="83"/>
      <c r="N139" s="2"/>
    </row>
    <row r="140" spans="2:14" x14ac:dyDescent="0.3">
      <c r="B140" s="2"/>
      <c r="G140" s="2"/>
      <c r="I140" s="60"/>
      <c r="J140" s="60"/>
      <c r="N140" s="2"/>
    </row>
    <row r="141" spans="2:14" x14ac:dyDescent="0.3">
      <c r="B141" s="2"/>
      <c r="G141" s="2"/>
      <c r="I141" s="82"/>
      <c r="J141" s="83"/>
      <c r="N141" s="2"/>
    </row>
    <row r="142" spans="2:14" x14ac:dyDescent="0.3">
      <c r="B142" s="2"/>
      <c r="G142" s="2"/>
      <c r="I142" s="82"/>
      <c r="J142" s="83"/>
      <c r="N142" s="2"/>
    </row>
    <row r="143" spans="2:14" x14ac:dyDescent="0.3">
      <c r="I143" s="60"/>
      <c r="J143" s="60"/>
    </row>
    <row r="144" spans="2:14" x14ac:dyDescent="0.3">
      <c r="I144" s="82"/>
      <c r="J144" s="83"/>
    </row>
  </sheetData>
  <mergeCells count="32">
    <mergeCell ref="F59:M59"/>
    <mergeCell ref="H115:M115"/>
    <mergeCell ref="C73:N73"/>
    <mergeCell ref="H75:I75"/>
    <mergeCell ref="C89:N89"/>
    <mergeCell ref="F91:J91"/>
    <mergeCell ref="F93:G93"/>
    <mergeCell ref="H93:H94"/>
    <mergeCell ref="I93:I94"/>
    <mergeCell ref="J93:J94"/>
    <mergeCell ref="F94:G94"/>
    <mergeCell ref="K93:K94"/>
    <mergeCell ref="E79:F79"/>
    <mergeCell ref="E78:F78"/>
    <mergeCell ref="E77:F77"/>
    <mergeCell ref="E80:F80"/>
    <mergeCell ref="C36:N36"/>
    <mergeCell ref="C38:F38"/>
    <mergeCell ref="H38:M38"/>
    <mergeCell ref="C39:F39"/>
    <mergeCell ref="H39:M39"/>
    <mergeCell ref="C7:N7"/>
    <mergeCell ref="C9:F9"/>
    <mergeCell ref="H9:M9"/>
    <mergeCell ref="C10:F10"/>
    <mergeCell ref="H10:M10"/>
    <mergeCell ref="E75:F75"/>
    <mergeCell ref="E81:F81"/>
    <mergeCell ref="E82:F82"/>
    <mergeCell ref="E83:F83"/>
    <mergeCell ref="E84:F84"/>
    <mergeCell ref="E76:F76"/>
  </mergeCells>
  <printOptions horizontalCentered="1"/>
  <pageMargins left="0" right="0.11811023622047245" top="0.74803149606299213" bottom="0.74803149606299213" header="0.31496062992125984" footer="0.31496062992125984"/>
  <pageSetup paperSize="9" scale="1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mpf8azZJ0vOtrzzCfuCG6A9DwcwoBb4Nm/5siWpK3P0=</DigestValue>
    </Reference>
    <Reference Type="http://www.w3.org/2000/09/xmldsig#Object" URI="#idOfficeObject">
      <DigestMethod Algorithm="http://www.w3.org/2001/04/xmlenc#sha256"/>
      <DigestValue>HstOMg7/SE6GVhUnlAuLlzgvHDdknlDKlBmoP8vkmg0=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+57nls+SC2C8TSF9GGLj9RhqQ9gWbFDX8VUJhp1Y4r8=</DigestValue>
    </Reference>
  </SignedInfo>
  <SignatureValue>Rfdl+d/TrMjUWvvtlwud5dDTrN7dyZJYUCx92Kosk37S8Ou1uyLzYvPvuL5R2G8d3t8fw55y+BOe
QlX5AEJ4TOUvovM7+xax94EbJTB60yqi+Luu6w4krYODSFMBc+tiPNrzHAWhzB9Vr8SKvJWNoE5l
P/CYRgk6itF7AZHQHl5pb2QoATncDLMKX+TIn3KVgTniTjSZ6LpY1iEACtyx3+UauQJmBsmon6P6
hL2yFYGQcEO6fHx+0HPEUXfPEV2nQd6ulXBX/s5BYCYxyQRvazcCQJIoU9kcMqBk10pjyOxv27JA
p0KGZqMU/o+oDjb9cGAuAElasWqFK6vmKX9h/Q==</SignatureValue>
  <KeyInfo>
    <X509Data>
      <X509Certificate>MIIJHDCCBwSgAwIBAgIQGzHAkxL1ozdoLeNNpzsuzjANBgkqhkiG9w0BAQsFADCBgTEWMBQGA1UEBRMNUlVDODAwODAwOTktMDERMA8GA1UEAxMIVklUIFMuQS4xODA2BgNVBAsML1ByZXN0YWRvciBDdWFsaWZpY2FkbyBkZSBTZXJ2aWNpb3MgZGUgQ29uZmlhbnphMQ0wCwYDVQQKDARJQ1BQMQswCQYDVQQGEwJQWTAeFw0yNTA1MjExNDI5MzNaFw0yNzA1MjExNDI5MzNaMIGtMQ8wDQYDVQQqDAZBVElMSU8xFjAUBgNVBAQMDUdPTUVaIFBBTEFDSU8xEjAQBgNVBAUTCUNJMTE1NTg3MDEdMBsGA1UEAwwUQVRJTElPIEdPTUVaIFBBTEFDSU8xCzAJBgNVBAsMAkYyMTUwMwYDVQQKDCxDRVJUSUZJQ0FETyBDVUFMSUZJQ0FETyBERSBGSVJNQSBFTEVDVFJPTklDQTELMAkGA1UEBhMCUFkwggEiMA0GCSqGSIb3DQEBAQUAA4IBDwAwggEKAoIBAQDie0Ohv9tfsguvLn0EUIq8RN994rjpSHE4bqwjJyW0nbfPGS25fuolnEs349lpk9/nwf7vEZsqrXLVutA4pj93HC5qpJmLGJJTuO3FaxoY3dXDKWjZZWLskHrujkGhg4fb5/acuY8fNhuR9rR7B1nBD60Vv6EYt/ggchcW74V0iSz8fz11LINBDMGc6gNompJbS3la5VyAjfSpfTvMd3o3juHwgsW4YrZ0UGXFgK1C1UJL8mZDL4raGxZ9h0bjsEOVxS8E75aArxWRLADDOaqcpr+LiU+6j4wVKPtI4WGwJBkRjX+Zg3Eq/eoFOOl4gSmwi4iC/0uU6CKB3pgGzBlFAgMBAAGjggRgMIIEXDAMBgNVHRMBAf8EAjAAMA4GA1UdDwEB/wQEAwIF4DAsBgNVHSUBAf8EIjAgBggrBgEFBQcDBAYIKwYBBQUHAwIGCisGAQQBgjcUAgIwHQYDVR0OBBYEFBddfXrYavmVXsr6RlP4q57UJLhi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IHoBgNVHREEgeAwgd2BHEdPTUVaUEFMQUNJT0FUSUxJT0BHTUFJTC5DT02kgbwwgbkxGDAWBgNVBAwMD1NJTkRJQ08gVElUVUxBUjETMBEGA1UECwwKRElSRUNUT1JJT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t9h2xZkCs/3LqSFeWZS04MUYuqFCt8TTfP2UFRX3iATnctbGHaLWxYhfCTZhh2YojW0Usv3TZPr3wuhlhZ9D+YOxysXGr7hc2k4ETubqeQOoNdkQ9T3GB2F+KL1eCspiMtWklOLZ6wKSJuPTDMeHu6jOd86wjH0Mz/7HMzYfbSDzzhh2J0nz9n+Ezl0Cl/jEuVDr3KggPGpH43qsdXUx0MHLR1IrFkNMpe5THA6dKimv+N9jPyQMFk7WL5wn3/zH/8x/VnBuKHWMX3qGGH3JymaZRdsxvwx+TO8exBr3CvpLAgZhjNRm0E+mZlO+yo5Z/xQeaHnWXWIuFSckKpoS2QCxYa8aH1WkQoxHxYrXy9kVjw4cLA13I97/LGwDCidLv8pghC/pL7APyjkvlHwX6oovmM28WUpN6RffFqjVkLbHp0AtolJ1TN//HzZLz6PV6/Oay+17O+jE7CEx9jyQv8+SoEa94OpqS9PuelL6NHR6PTgKNMEy3FhM7uM8+DnmXqwqkV5lmruUCRCL8y2SvlXTTTWW9/Q+/ZzXDbVmFdNt9DANwUvIg8RusZgPdCsANz/tnm8vhmwPBdIREv4Ps0RAUbNYZATxhFoYUliONS7J0FA4I200bvNHFkJRalyZG2XX/6mbmj/IVOH80sAd364VW6RU3EPJkvVbUvBJ7I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6qE9RsgYFyPL01N9tI+Hn68Yg5bRACuoX8Djo3o4Yw0=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cMgVR7maPvvZJrapXr1/MgMWFVL69XrKlcRQtyASCkQ=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PeYOlds8NL7YF45TbDPJT2FJ0Mq0jKNYjt2T5RG1be0=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0iq1rDdEz0mAAoMnvq5OwPKMDCGJeLwzPQ/DbZxKIhA=</DigestValue>
      </Reference>
      <Reference URI="/xl/styles.xml?ContentType=application/vnd.openxmlformats-officedocument.spreadsheetml.styles+xml">
        <DigestMethod Algorithm="http://www.w3.org/2001/04/xmlenc#sha256"/>
        <DigestValue>vqpbbKkr5la9brZcfxv7Ya+d3io1PYDFukEsVLDPixE=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mZYeu2TjI/6dHY2pEFYRnsOq0GInpy2xycl++59Mjow=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C5I2VcL8GXOZfKES2MWwLW4oeYc1RIUEeZyk25TNJtE=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2025-07-30T13:38:26Z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16.0.18925/26</OfficeVersion>
          <ApplicationVersion>16.0.18925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2025-07-30T13:38:26Z</xd:SigningTime>
          <xd:SigningCertificate>
            <xd:Cert>
              <xd:CertDigest>
                <DigestMethod Algorithm="http://www.w3.org/2001/04/xmlenc#sha256"/>
                <DigestValue>hra1so1eaHTP8isPygm8XtvO5n11HqsUZSe3Fy9IVas=</DigestValue>
              </xd:CertDigest>
              <xd:IssuerSerial>
                <X509IssuerName>C=PY, O=ICPP, OU=Prestador Cualificado de Servicios de Confianza, CN=VIT S.A., SERIALNUMBER=RUC80080099-0</X509IssuerName>
                <X509SerialNumber>36147484307312413610184142338507091662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QHHZKjcShul98CvTWPr1trrgMGNotDcp909G5oRgX0w=</DigestValue>
    </Reference>
    <Reference Type="http://www.w3.org/2000/09/xmldsig#Object" URI="#idOfficeObject">
      <DigestMethod Algorithm="http://www.w3.org/2001/04/xmlenc#sha256"/>
      <DigestValue>/63a72dfmw2pVHdYgidArkBBsNlLz7cbHhyvekMY8rU=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0SNDwYaAIniQJuIfSB+6GwuNGxjcgx5o+c204hcM1P0=</DigestValue>
    </Reference>
  </SignedInfo>
  <SignatureValue>pIKEZ5Goyeg1O4qpl20zWGbyljZhUHKPqLr6Iw6LvGHTE+HOR7N8QoIee912MnOW8glsddCE2pYL
+HmHBHHGTuch7T77Aki9Rt99V7Da8Hf95kY6WReiBkO+cOHiL6P03iQFWS03kX4AAQT0AqSV3/qO
wo9TOa66gfs8PG8nouq0a1LJpGvfR6dcVKPC28kpFqQ3CpgtyttA1lzTmS81RR8MP6cghAZ67dkQ
w5XQU+H5IMjU5q18d+y9mVQnJ7BSe864XFWF+B/XsJbk6P5arRR02l1UBh9xsKqQWWHQBSp+MtJW
MzqN8Dac33812CMReRGorTXC0h2zni8Iu6I69Q==</SignatureValue>
  <KeyInfo>
    <X509Data>
      <X509Certificate>MIIJKDCCBxCgAwIBAgIQJR2CmDeHIsJnPfOl4PJHzTANBgkqhkiG9w0BAQsFADCBgTEWMBQGA1UEBRMNUlVDODAwODAwOTktMDERMA8GA1UEAxMIVklUIFMuQS4xODA2BgNVBAsML1ByZXN0YWRvciBDdWFsaWZpY2FkbyBkZSBTZXJ2aWNpb3MgZGUgQ29uZmlhbnphMQ0wCwYDVQQKDARJQ1BQMQswCQYDVQQGEwJQWTAeFw0yNDExMjAxNDM1MTdaFw0yNjExMjAxNDM1MTdaMIG1MRgwFgYDVQQqDA9NQVJJQSBBTEVKQU5EUkExETAPBgNVBAQMCEVTUElOT0xBMRIwEAYDVQQFEwlDSTY3NjQyMDQxITAfBgNVBAMMGE1BUklBIEFMRUpBTkRSQSBFU1BJTk9MQTELMAkGA1UECwwCRjIxNTAzBgNVBAoMLENFUlRJRklDQURPIENVQUxJRklDQURPIERFIEZJUk1BIEVMRUNUUk9OSUNBMQswCQYDVQQGEwJQWTCCASIwDQYJKoZIhvcNAQEBBQADggEPADCCAQoCggEBAKtnFHN16c/PlGTZEBtHIPvIJmMSQjgmHeYZVb7Az3payM1W90NXDiFHkOUK+++P91iO8v16O1NL8lN+hEJM4Bw3GEfa02AROjxH9gvtSEQ+rptXHkbQCz4iN1Q55Lu1e7AD6jE0GDa2S+JxqLPiLtL1oFbg9rkfpaIXAmMwOHsr1+U8/NdQHHKZ39zS1sVSqkqsn6iUG7P44UmUbwR1fAtq6uQOXv+LEQwcjBcU4nMJmYa4eS8eFLhiFBipa+sHy9XvoedOt+mn8NgW+reMzUoMVVEFIUezPZa5wVRUQ3z1x1OUpU5Oie8AZaY4SWeAksoMMtFwDp4kVIf/YsBnLqECAwEAAaOCBGQwggRgMAwGA1UdEwEB/wQCMAAwDgYDVR0PAQH/BAQDAgXgMCwGA1UdJQEB/wQiMCAGCCsGAQUFBwMEBggrBgEFBQcDAgYKKwYBBAGCNxQCAjAdBgNVHQ4EFgQUmOzGkSpEwku8zmn4oWUoAJL0BnA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ewGA1UdEQSB5DCB4YEgQUxFSkFORFJBLkVTUElOT0xBQEJBTkNPUC5DT00uUFmkgbwwgbkxGjAYBgNVBAwMEUNPTlRBRE9SQSBHRU5FUkFMMREwDwYDVQQLDAhGSU5BTlpBU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GVme5OYcPgxjPsKJVPNPwklsRLjFAD9SBYI3aEUbSNaLrb4iYqjlqrPxSU6IT0Wm6AMgyAm7lACWOGbz3Pgi5a2tmFdIEpnaPSOQnc4y2UZqv3lQvrbYvBQAuTDn7ZFPw+05Um+fEh6IWR0LrAD3iiEZi7Nqk75r4BZQvzwJX39iflt8/YT1tfu9SwzQATZL0Ri6sQXWtBb22zotymi0aktWyE+wRKmWWPZCC3k87l/Gsq4MJgIH5BMRvYK+96qu6aoUNcKAoAJzDOipZ340NdI6PogVVKtxs3YMMIF3AxrsiO6LGeR9PDuxCKM3kroy6x2+kN0j1df3NfulSM1AqhTsqTbmlsYUpn3KW77K/+3JM5bqdGVLJMr550+zczrpSOWbxex3mSAg7/Fevqiu1thhzflETfkijxvXCcCw6n9f32nVP68owDEXkcQB2zqwFGgLlLmPI07QBtzGGfvCWfNFXW8sGnacCAVtcc2IXVLBVKw2Jg18/vb6oGQDCxgRvO6kGzV+Qa1f7yBLWqsxD21aiUbhV+9/b03JOB+hIFCNDd1rR/dNj7tgTxV31Ckppdq5IIJ0ts9eyG9q0IqliuXwWjweCQDJS4hdDAqcU6ZtOmxcRsvLq9Wv5j3m70RQQYdXkCZvwrbrWPsnW48TTN+LAdsNeiF5gBHMS+wyOc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6qE9RsgYFyPL01N9tI+Hn68Yg5bRACuoX8Djo3o4Yw0=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cMgVR7maPvvZJrapXr1/MgMWFVL69XrKlcRQtyASCkQ=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PeYOlds8NL7YF45TbDPJT2FJ0Mq0jKNYjt2T5RG1be0=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0iq1rDdEz0mAAoMnvq5OwPKMDCGJeLwzPQ/DbZxKIhA=</DigestValue>
      </Reference>
      <Reference URI="/xl/styles.xml?ContentType=application/vnd.openxmlformats-officedocument.spreadsheetml.styles+xml">
        <DigestMethod Algorithm="http://www.w3.org/2001/04/xmlenc#sha256"/>
        <DigestValue>vqpbbKkr5la9brZcfxv7Ya+d3io1PYDFukEsVLDPixE=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mZYeu2TjI/6dHY2pEFYRnsOq0GInpy2xycl++59Mjow=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C5I2VcL8GXOZfKES2MWwLW4oeYc1RIUEeZyk25TNJtE=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2025-07-30T15:07:57Z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16.0.14931/23</OfficeVersion>
          <ApplicationVersion>16.0.14931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2025-07-30T15:07:57Z</xd:SigningTime>
          <xd:SigningCertificate>
            <xd:Cert>
              <xd:CertDigest>
                <DigestMethod Algorithm="http://www.w3.org/2001/04/xmlenc#sha256"/>
                <DigestValue>kSHxnkMHyXB5sGiQ3I4YEUPc9kTqobhIO1x0LOeT91M=</DigestValue>
              </xd:CertDigest>
              <xd:IssuerSerial>
                <X509IssuerName>C=PY, O=ICPP, OU=Prestador Cualificado de Servicios de Confianza, CN=VIT S.A., SERIALNUMBER=RUC80080099-0</X509IssuerName>
                <X509SerialNumber>49334661226053618856392764624561391565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jmLV1e635txlrfnb9Ix2wJEio0OlFaNxoXmhfn0vQhY=</DigestValue>
    </Reference>
    <Reference Type="http://www.w3.org/2000/09/xmldsig#Object" URI="#idOfficeObject">
      <DigestMethod Algorithm="http://www.w3.org/2001/04/xmlenc#sha256"/>
      <DigestValue>FMA8UueK61xFwkVpzSoVZxTI2s+LNxwppQ7FfI9cTl8=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Ouggr5U4RUE95eyFMOgyDNqsf/ZUFmHyLoj1RLLTNnY=</DigestValue>
    </Reference>
  </SignedInfo>
  <SignatureValue>FgklyLLkwzaTZm/9IBK4Hnf4QAqnHET8BHSY1VKL/7gaCbCJ8fEc4aWiFd/xX+bS6Ax6EhkSO3Hh
On7Ei9/GUm7nFw0HqCIU1HmOdPWxyCq1jwuYwLhpJejX66LauoWMKLnPl0CLuORyeiSHvdWdPHSQ
NpQKBFFdThtBSKmnQnoxMoAGM0z1Ec1RLA6RFUmfY4cosPlojMxR5049ylsyGZz+DPMrQTvqNPvi
++Ia26gGX98FXV1o2qygGqM7tIDZ+pdspT7RNmWiAwlUnR8jv8cD5oODpTTvIjY9qODpnBhpXtxg
hPwqHsMoyLwvRh2OO6SI7CI6chjI/KwoW2m3UQ==</SignatureValue>
  <KeyInfo>
    <X509Data>
      <X509Certificate>MIIJJDCCBwygAwIBAgIQdanT4X7ykVNmjrNmGg4ADzANBgkqhkiG9w0BAQsFADCBgTEWMBQGA1UEBRMNUlVDODAwODAwOTktMDERMA8GA1UEAxMIVklUIFMuQS4xODA2BgNVBAsML1ByZXN0YWRvciBDdWFsaWZpY2FkbyBkZSBTZXJ2aWNpb3MgZGUgQ29uZmlhbnphMQ0wCwYDVQQKDARJQ1BQMQswCQYDVQQGEwJQWTAeFw0yNDA3MTAxNjE0MzBaFw0yNjA3MTAxNjE0MzBaMIG4MRQwEgYDVQQqDAtESU1BUyBSQU1PTjEXMBUGA1UEBAwOQVlBTEEgUklRVUVMTUUxETAPBgNVBAUTCENJNzk3MTEwMSMwIQYDVQQDDBpESU1BUyBSQU1PTiBBWUFMQSBSSVFVRUxNRTELMAkGA1UECwwCRjIxNTAzBgNVBAoMLENFUlRJRklDQURPIENVQUxJRklDQURPIERFIEZJUk1BIEVMRUNUUk9OSUNBMQswCQYDVQQGEwJQWTCCASIwDQYJKoZIhvcNAQEBBQADggEPADCCAQoCggEBALuelPOrBlPBKp8hucWC33+DPPa10onuEy6y7srxFKwN2IJRBb53AAWGQh2XrNNKD4ToN4kXzCSWwkI0HwTcghrgEyrsJSs6KClyFSiUmAavaTlRrgFK6uGvMgUqf6QpbmKovYG/t+4MB2ioP1BJAuXgTrMagTeYtGBdm0L0G5ui09dwbYI27qPyPjb3Y3v0DM7igNfVt1bh5bGKw7ig/RGIRAL1o7XzqUQEqJ9HamY5l5cEQGSglxuv46+5rgldivtebc3mqNfVm1sjGdCjBDeiOGLry35kpvb9PcTww2/CCnM1SaFzFx/ZRdoujh3wKjny43zz6UXVJLQyW1pHoeUCAwEAAaOCBF0wggRZMAwGA1UdEwEB/wQCMAAwDgYDVR0PAQH/BAQDAgXgMCwGA1UdJQEB/wQiMCAGCCsGAQUFBwMEBggrBgEFBQcDAgYKKwYBBAGCNxQCAjAdBgNVHQ4EFgQUCKZujrv+IsDpsgSnkSHQvDZC3ig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eUGA1UdEQSB3TCB2oEZRElNQVMuQVlBTEFAQkFOQ09QLkNPTS5QWaSBvDCBuTEYMBYGA1UEDAwPR0VSRU5URSBHRU5FUkFMMRMwEQYDVQQLDApESVJFQ1RPUklPMRYwFAYDVQQFEw1SVUM4MDA3MDk0Ni0yMUgwRgYDVQQKDD9CQU5DTyBQQVJBIExBIENPTUVSQ0lBTElaQUNJT04gWSBMQSBQUk9EVUNDSU9OIFNPQ0lFREFEIEFOT05JTUE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AtFbemnp6Y8xVyd/F5W8VriTFdv+hRqEUEguP+C0XIaT8PaZqLSfw8ReVe5XoUGskQx5mvQ+uhrGM5EXx7hIIInlWTj6UzpTFsYrbGcPIZVNnhbqW0B1V3qnwyM6lGUxMO5nHPz4Z9LONX3OLG/x1JqNeKue/16Je/T1u0hM6vSk2Gs9cC1PcfahRmz+yJDO8et+O61Ty3tAXGZAz5zHOlXCkq0/wX27N/vONhjgFVatLaGSAgV0wqY6wS6sv0jlHjaojh+bSdVZu8oliOcCdkXRqf4RYd8N+ZC1D/PZINtiC851FG8+2YcflenoJh107n5wSbJieJ1lQw3oKZPH1M5D3Yl6VAuZM2PqYlobeF6+/6ICSceNPNj+n0jCmZ0kei4WDfB8Kl4Ctn54WmzkuMeA5UTDNwNxqZ3tcgcuLUrnWmwSMEbu0LRHH0asAD4YmoDeJHdnALZgGf4UztqcIU/50Ai2ASGIshAcALqQNJwKg27gTaoTjQSF0+A3FHCYCbp6Yaaapy8GR0bioU8pUTnI6AK9Gz4+aAOT0TDxPIxeH09tBdqRO0ybLG1JnCL8bPKjw5Sj8OudUv4mCDYdejs6URTi10pe5LR5iI1MJykVhde8RzQqeoH9bqWTUrVGKGHZN7yGGOClKPRZAhQfNxNS2zhIE5LyzyMfyMzJwy3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6qE9RsgYFyPL01N9tI+Hn68Yg5bRACuoX8Djo3o4Yw0=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cMgVR7maPvvZJrapXr1/MgMWFVL69XrKlcRQtyASCkQ=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PeYOlds8NL7YF45TbDPJT2FJ0Mq0jKNYjt2T5RG1be0=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0iq1rDdEz0mAAoMnvq5OwPKMDCGJeLwzPQ/DbZxKIhA=</DigestValue>
      </Reference>
      <Reference URI="/xl/styles.xml?ContentType=application/vnd.openxmlformats-officedocument.spreadsheetml.styles+xml">
        <DigestMethod Algorithm="http://www.w3.org/2001/04/xmlenc#sha256"/>
        <DigestValue>vqpbbKkr5la9brZcfxv7Ya+d3io1PYDFukEsVLDPixE=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mZYeu2TjI/6dHY2pEFYRnsOq0GInpy2xycl++59Mjow=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C5I2VcL8GXOZfKES2MWwLW4oeYc1RIUEeZyk25TNJtE=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2025-07-30T20:10:14Z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16.0.17126/26</OfficeVersion>
          <ApplicationVersion>16.0.17126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2025-07-30T20:10:14Z</xd:SigningTime>
          <xd:SigningCertificate>
            <xd:Cert>
              <xd:CertDigest>
                <DigestMethod Algorithm="http://www.w3.org/2001/04/xmlenc#sha256"/>
                <DigestValue>NHnuDApG4ja9JGN086gqbFM71xQNiMyKEBNrJ3e5vKc=</DigestValue>
              </xd:CertDigest>
              <xd:IssuerSerial>
                <X509IssuerName>C=PY, O=ICPP, OU=Prestador Cualificado de Servicios de Confianza, CN=VIT S.A., SERIALNUMBER=RUC80080099-0</X509IssuerName>
                <X509SerialNumber>156401471129978836778348525775565488143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FMdMvWAe6kBowBJwLUBPP9OhUdHOAWIPGryS5eG6Oxk=</DigestValue>
    </Reference>
    <Reference Type="http://www.w3.org/2000/09/xmldsig#Object" URI="#idOfficeObject">
      <DigestMethod Algorithm="http://www.w3.org/2001/04/xmlenc#sha256"/>
      <DigestValue>/YrXWmtdpHPPFv0WzSTbbScMpKKJpEyonP4Zhkh3rfE=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KNnYIeucJpH59At62q1RvnZ4tx5RPiloajXMtABTkMY=</DigestValue>
    </Reference>
  </SignedInfo>
  <SignatureValue>2Dy0ang69s9nrgYne18YlMibDi7CgzZg0kn6dV7GEx36rFRB4wlkloe3ldn4cSWyUW3x7gSga8t9
PTgXSuheGJqewcfwO378rxTRnuuJLO4G59+7i44AxVohHgGk6OnFsa3/DmOa/vT2ss3P3Z5jY3a1
082q39IJr6rbCr57A8XGzQLcc5bicDF+MR9JhSpbjHjN8M+4an5D7pIM1dAm/omOBpAHojfCCZdb
z0o2etsbnd3MQ+vX2fUrV24Og3y2/Sn35EeIsdNDKY9BM5C+XlbGWKnkryaKnG5xXkRsg6sX/nSn
HwlrsmMCAkkU+xFQcubacydadHBuEgkVM86TbA==</SignatureValue>
  <KeyInfo>
    <X509Data>
      <X509Certificate>MIIJITCCBwmgAwIBAgIQMzfwr88lWDZn4vxQzd1YNzANBgkqhkiG9w0BAQsFADCBgTEWMBQGA1UEBRMNUlVDODAwODAwOTktMDERMA8GA1UEAxMIVklUIFMuQS4xODA2BgNVBAsML1ByZXN0YWRvciBDdWFsaWZpY2FkbyBkZSBTZXJ2aWNpb3MgZGUgQ29uZmlhbnphMQ0wCwYDVQQKDARJQ1BQMQswCQYDVQQGEwJQWTAeFw0yNTAzMjUxODU2MTZaFw0yNzAzMjUxODU2MTZaMIG3MRUwEwYDVQQqDAxNSUNIQUVMIFBBVUwxFTATBgNVBAQMDEhBUkRFUiBUT0VXUzESMBAGA1UEBRMJQ0kyMTE3NjEzMSIwIAYDVQQDDBlNSUNIQUVMIFBBVUwgSEFSREVSIFRPRVdTMQswCQYDVQQLDAJGMjE1MDMGA1UECgwsQ0VSVElGSUNBRE8gQ1VBTElGSUNBRE8gREUgRklSTUEgRUxFQ1RST05JQ0ExCzAJBgNVBAYTAlBZMIIBIjANBgkqhkiG9w0BAQEFAAOCAQ8AMIIBCgKCAQEA2NWFcNlb/aKCuO6nwsv5XEJRU/98y5L5XCsfp3V/gd3NjUz56xdlrsZeilXNh/nkbrT2GIIAK5LR2bbRkgiTi4NJem447UHWmM+5xrMDsLtsVvZWXMIwdsah+sUeb0u0orZ4mKfBUpFktoxu1FWHafzXv1eF7wM7nvO+8IcIFIqhXi7BVGZZjjZNHUAnGAOptlSD+NVZTV22OXkU1mTJJ6JYh2XKKYdYSf4BWvLIaxOaCVf2CEHwFcRnjlUYhKGZdcYQRaL1GEfR9UjW3cL2i01PrsJMf+IvyJ8Ceg0hekeMMcdZiFkP5ACiLny7AyQbyd7NQNwszQmuDjCHhiYIjwIDAQABo4IEWzCCBFcwDAYDVR0TAQH/BAIwADAOBgNVHQ8BAf8EBAMCBeAwLAYDVR0lAQH/BCIwIAYIKwYBBQUHAwQGCCsGAQUFBwMCBgorBgEEAYI3FAICMB0GA1UdDgQWBBSc0CAShrs0+UpgQ5pj/E7uMv8xn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4wYDVR0RBIHbMIHYgRxNSUNIQUVMLkhBUkRFUkBCQU5DT1AuQ09NLlBZpIG3MIG0MRMwEQYDVQQMDApQUkVTSURFTlRFMRMwEQYDVQQLDApESVJFQ1RPUklPMRYwFAYDVQQFEw1SVUM4MDA3MDk0Ni0yMUgwRgYDVQQKDD9CQU5DTyBQQVJBIExBIENPTUVSQ0lBTElaQUNJT04gWSBMQSBQUk9EVUNDSU9OIFNPQ0lFREFEIEFOT05JTUE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vFsbs4fEOyTwcnfuhxbvkvU15u7JFyBDiq2lMDysks7t3XAIM5eafEra8oC+QqByoL+/fkfTxnB+47gqx64uxMYBa2l0n66N+oZeC4K5f51kOgXHUC4VMRt8dYuO9BtX5mC3WuMWtS6gxI3MNIlJocbOqBEzIk4AaWcH1q/ihggV6ClqdOtJXlMfLH+z1qgeX1BkA4izklLMI7S9D2N3svPfowHCDKqguCeJZt3rUkLb0M7+EOrw7TmiMkeAsHDW3AH7w1uTcYcUM0Iln9DuUpfzFOMo3cj1lCHyKwAOmEH00GmLStdREbBpRwggmtM4xO2163n6sCZYpe7vSIYmdpPli1xrYaBWLN+ozYD2d/fpdGr0VBDZ6Vp0s5iYm42jATFbzGofRymOK4GxMlYxYsBfbWnDxTmx6FDhw/EQxo/oXvOaCihdNY/eLyCLLE8qBV2befsN8X/KbHpS11kHscCiP4U/NLr+rJx2n+RyCTuPnrqvFJ7zGt7Hm0EIM6kOFXh7Pr3Ghc/Gh3Inj/nNhQk/2rPgo00RNfVECV2ZS/dOb+A+6bHRqIgg+4S4rn0KGf6ybDV8E8cggXxiyF3OsyqqIzoCalY7J5A1G9eie706Pg/wIlxjtCES2YhiJktHcosD9gaaa4JbFqog6FHgd6E5Thg2Pxz/74DeBwmfks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6qE9RsgYFyPL01N9tI+Hn68Yg5bRACuoX8Djo3o4Yw0=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cMgVR7maPvvZJrapXr1/MgMWFVL69XrKlcRQtyASCkQ=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PeYOlds8NL7YF45TbDPJT2FJ0Mq0jKNYjt2T5RG1be0=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0iq1rDdEz0mAAoMnvq5OwPKMDCGJeLwzPQ/DbZxKIhA=</DigestValue>
      </Reference>
      <Reference URI="/xl/styles.xml?ContentType=application/vnd.openxmlformats-officedocument.spreadsheetml.styles+xml">
        <DigestMethod Algorithm="http://www.w3.org/2001/04/xmlenc#sha256"/>
        <DigestValue>vqpbbKkr5la9brZcfxv7Ya+d3io1PYDFukEsVLDPixE=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mZYeu2TjI/6dHY2pEFYRnsOq0GInpy2xycl++59Mjow=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C5I2VcL8GXOZfKES2MWwLW4oeYc1RIUEeZyk25TNJtE=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2025-07-30T21:00:08Z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16.0.15225/23</OfficeVersion>
          <ApplicationVersion>16.0.15225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2025-07-30T21:00:08Z</xd:SigningTime>
          <xd:SigningCertificate>
            <xd:Cert>
              <xd:CertDigest>
                <DigestMethod Algorithm="http://www.w3.org/2001/04/xmlenc#sha256"/>
                <DigestValue>/CaYWSDBH6EpJ6wuGn2jSzli5XygX+lynUznf2p0NbE=</DigestValue>
              </xd:CertDigest>
              <xd:IssuerSerial>
                <X509IssuerName>C=PY, O=ICPP, OU=Prestador Cualificado de Servicios de Confianza, CN=VIT S.A., SERIALNUMBER=RUC80080099-0</X509IssuerName>
                <X509SerialNumber>68081085819591985295028829552117635127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22581BFA0481D47AF6F907DE106E2AD" ma:contentTypeVersion="11" ma:contentTypeDescription="Crear nuevo documento." ma:contentTypeScope="" ma:versionID="a9f2830240114ffbecc70be4c7246fac">
  <xsd:schema xmlns:xsd="http://www.w3.org/2001/XMLSchema" xmlns:xs="http://www.w3.org/2001/XMLSchema" xmlns:p="http://schemas.microsoft.com/office/2006/metadata/properties" xmlns:ns3="fd15b98f-8f29-4778-a4b6-cd6c6b1b3a34" xmlns:ns4="7610d38c-6f13-46c6-a2b6-9ba2c439b0d9" targetNamespace="http://schemas.microsoft.com/office/2006/metadata/properties" ma:root="true" ma:fieldsID="50b0c2e288fe6f73c22d9a7912506bf2" ns3:_="" ns4:_="">
    <xsd:import namespace="fd15b98f-8f29-4778-a4b6-cd6c6b1b3a34"/>
    <xsd:import namespace="7610d38c-6f13-46c6-a2b6-9ba2c439b0d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5b98f-8f29-4778-a4b6-cd6c6b1b3a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10d38c-6f13-46c6-a2b6-9ba2c439b0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175C7E-500D-4BD7-966A-E63D56B08EB7}">
  <ds:schemaRefs>
    <ds:schemaRef ds:uri="fd15b98f-8f29-4778-a4b6-cd6c6b1b3a34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610d38c-6f13-46c6-a2b6-9ba2c439b0d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64A0B18-DF6E-40B8-B934-CBFA3F66D7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5b98f-8f29-4778-a4b6-cd6c6b1b3a34"/>
    <ds:schemaRef ds:uri="7610d38c-6f13-46c6-a2b6-9ba2c439b0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EB0498-B9F2-4395-A3C9-507F08DF52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Bce</vt:lpstr>
      <vt:lpstr>Bce!Área_de_impresión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Baez</dc:creator>
  <cp:lastModifiedBy>Maria Alejandra Espinola</cp:lastModifiedBy>
  <cp:lastPrinted>2020-07-10T14:51:43Z</cp:lastPrinted>
  <dcterms:created xsi:type="dcterms:W3CDTF">2013-08-06T13:28:47Z</dcterms:created>
  <dcterms:modified xsi:type="dcterms:W3CDTF">2025-07-15T18:38:50Z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0x010100522581BFA0481D47AF6F907DE106E2AD</vt:lpwstr>
  </property>
</Properties>
</file>